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<sst xmlns="http://schemas.openxmlformats.org/spreadsheetml/2006/main" count="75" uniqueCount="62">
  <si>
    <t>余庆县2022年下半年公开招聘事业单位应征入伍大学生拟聘人员选岗公示名单</t>
  </si>
  <si>
    <t>单位（盖章）：余庆县人力资源和社会保障局</t>
  </si>
  <si>
    <t>选岗时间：2024.11.15</t>
  </si>
  <si>
    <t>序号</t>
  </si>
  <si>
    <t>姓名</t>
  </si>
  <si>
    <t>报考
岗位</t>
  </si>
  <si>
    <t>准考证号</t>
  </si>
  <si>
    <t>笔试成绩</t>
  </si>
  <si>
    <t>面试成绩</t>
  </si>
  <si>
    <t>综合成绩</t>
  </si>
  <si>
    <t>综合排名</t>
  </si>
  <si>
    <t>性别</t>
  </si>
  <si>
    <t>年龄</t>
  </si>
  <si>
    <t>身份证号码</t>
  </si>
  <si>
    <t>民族</t>
  </si>
  <si>
    <t>学历</t>
  </si>
  <si>
    <t>应往届情况</t>
  </si>
  <si>
    <t>毕业院校</t>
  </si>
  <si>
    <t>专业</t>
  </si>
  <si>
    <t>基础分</t>
  </si>
  <si>
    <t>量化评分</t>
  </si>
  <si>
    <t>总分</t>
  </si>
  <si>
    <t>排名</t>
  </si>
  <si>
    <t>选择岗位</t>
  </si>
  <si>
    <t>备注</t>
  </si>
  <si>
    <t>陈果</t>
  </si>
  <si>
    <t>余庆县管理岗</t>
  </si>
  <si>
    <t>1152332103616</t>
  </si>
  <si>
    <t>522129199803223519</t>
  </si>
  <si>
    <t>苗族</t>
  </si>
  <si>
    <t>本科</t>
  </si>
  <si>
    <t>往届</t>
  </si>
  <si>
    <t>遵义师范学院</t>
  </si>
  <si>
    <t>教育学</t>
  </si>
  <si>
    <t>龙溪镇党务政务服务中心</t>
  </si>
  <si>
    <t>张洁</t>
  </si>
  <si>
    <t>1152332103721</t>
  </si>
  <si>
    <t>522129200004023022</t>
  </si>
  <si>
    <t>应届</t>
  </si>
  <si>
    <t>贵州商学院</t>
  </si>
  <si>
    <t>酒店管理</t>
  </si>
  <si>
    <t>构皮滩镇党务服务中心</t>
  </si>
  <si>
    <t>任余廷</t>
  </si>
  <si>
    <t>1152332103627</t>
  </si>
  <si>
    <t>522129199906124011</t>
  </si>
  <si>
    <t>汉族</t>
  </si>
  <si>
    <t>武汉工程大学</t>
  </si>
  <si>
    <t>工程造价</t>
  </si>
  <si>
    <t>龙家镇党务政务服务中心</t>
  </si>
  <si>
    <t>刘明伟</t>
  </si>
  <si>
    <t>1152332103618</t>
  </si>
  <si>
    <t>522129199909053511</t>
  </si>
  <si>
    <t>内蒙古民族大学</t>
  </si>
  <si>
    <t>软件工程</t>
  </si>
  <si>
    <t>大乌江镇党务政务服务中心</t>
  </si>
  <si>
    <t>朱成成</t>
  </si>
  <si>
    <t>1152332103701</t>
  </si>
  <si>
    <t>522129200003105018</t>
  </si>
  <si>
    <t>仡佬族</t>
  </si>
  <si>
    <t>贵州大学</t>
  </si>
  <si>
    <t>水产养殖学</t>
  </si>
  <si>
    <t>花山苗族乡综合治理服务中心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</si>
</sst>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tabSelected="1" workbookViewId="0">
      <selection activeCell="AD7" sqref="AD7"/>
    </sheetView>
  </sheetViews>
  <sheetFormatPr defaultColWidth="9" defaultRowHeight="13.5"/>
  <cols>
    <col min="1" max="1" width="4.125" customWidth="1"/>
    <col min="2" max="2" width="7" customWidth="1"/>
    <col min="3" max="3" width="7.875" customWidth="1"/>
    <col min="4" max="4" width="8.75" customWidth="1"/>
    <col min="5" max="5" width="5.25" customWidth="1"/>
    <col min="6" max="6" width="6.375" customWidth="1"/>
    <col min="7" max="7" width="6.75" customWidth="1"/>
    <col min="8" max="8" width="5.125" customWidth="1"/>
    <col min="9" max="9" width="3.25" customWidth="1"/>
    <col min="10" max="10" width="3.375" customWidth="1"/>
    <col min="11" max="11" width="10.875" customWidth="1"/>
    <col min="12" max="12" width="6.5" customWidth="1"/>
    <col min="13" max="13" width="5.125" customWidth="1"/>
    <col min="14" max="14" width="7.625" customWidth="1"/>
    <col min="15" max="15" width="10.625" customWidth="1"/>
    <col min="16" max="16" width="7.375" customWidth="1"/>
    <col min="17" max="17" width="4.75" customWidth="1"/>
    <col min="18" max="18" width="5.125" customWidth="1"/>
    <col min="19" max="20" width="5.75" customWidth="1"/>
    <col min="21" max="21" width="11.5" customWidth="1"/>
  </cols>
  <sheetData>
    <row r="1" ht="40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5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11"/>
      <c r="K2" s="11"/>
      <c r="L2" s="11"/>
      <c r="M2" s="11"/>
      <c r="N2" s="11"/>
      <c r="S2" s="12" t="s">
        <v>2</v>
      </c>
      <c r="T2" s="12"/>
      <c r="U2" s="12"/>
      <c r="V2" s="12"/>
    </row>
    <row r="3" s="1" customFormat="1" ht="47" customHeight="1" spans="1:2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5" t="s">
        <v>20</v>
      </c>
      <c r="S3" s="5" t="s">
        <v>21</v>
      </c>
      <c r="T3" s="5" t="s">
        <v>22</v>
      </c>
      <c r="U3" s="5" t="s">
        <v>23</v>
      </c>
      <c r="V3" s="5" t="s">
        <v>24</v>
      </c>
    </row>
    <row r="4" s="1" customFormat="1" ht="49" customHeight="1" spans="1:22">
      <c r="A4" s="6">
        <v>1</v>
      </c>
      <c r="B4" s="7" t="s">
        <v>25</v>
      </c>
      <c r="C4" s="6" t="s">
        <v>26</v>
      </c>
      <c r="D4" s="6" t="s">
        <v>27</v>
      </c>
      <c r="E4" s="7">
        <v>86</v>
      </c>
      <c r="F4" s="8">
        <v>78.5</v>
      </c>
      <c r="G4" s="7">
        <v>65.8</v>
      </c>
      <c r="H4" s="6">
        <v>2</v>
      </c>
      <c r="I4" s="6" t="str">
        <f>IF(OR(LEN(K4)=15,LEN(K4)=18),IF(MOD(MID(K4,15,3)*1,2),"男","女"),#N/A)</f>
        <v>男</v>
      </c>
      <c r="J4" s="6">
        <f>2022-MID(K4,7,4)</f>
        <v>24</v>
      </c>
      <c r="K4" s="6" t="s">
        <v>28</v>
      </c>
      <c r="L4" s="6" t="s">
        <v>29</v>
      </c>
      <c r="M4" s="6" t="s">
        <v>30</v>
      </c>
      <c r="N4" s="6" t="s">
        <v>31</v>
      </c>
      <c r="O4" s="6" t="s">
        <v>32</v>
      </c>
      <c r="P4" s="6" t="s">
        <v>33</v>
      </c>
      <c r="Q4" s="6">
        <f>50-H4</f>
        <v>48</v>
      </c>
      <c r="R4" s="6">
        <v>11.3</v>
      </c>
      <c r="S4" s="6">
        <f>R4+Q4</f>
        <v>59.3</v>
      </c>
      <c r="T4" s="6">
        <v>1</v>
      </c>
      <c r="U4" s="6" t="s">
        <v>34</v>
      </c>
      <c r="V4" s="5"/>
    </row>
    <row r="5" s="2" customFormat="1" ht="49" customHeight="1" spans="1:22">
      <c r="A5" s="6">
        <v>2</v>
      </c>
      <c r="B5" s="6" t="s">
        <v>35</v>
      </c>
      <c r="C5" s="6" t="s">
        <v>26</v>
      </c>
      <c r="D5" s="6" t="s">
        <v>36</v>
      </c>
      <c r="E5" s="7">
        <v>88</v>
      </c>
      <c r="F5" s="9">
        <v>79.84</v>
      </c>
      <c r="G5" s="7">
        <v>67.14</v>
      </c>
      <c r="H5" s="6">
        <v>1</v>
      </c>
      <c r="I5" s="6" t="str">
        <f>IF(OR(LEN(K5)=15,LEN(K5)=18),IF(MOD(MID(K5,15,3)*1,2),"男","女"),#N/A)</f>
        <v>女</v>
      </c>
      <c r="J5" s="6">
        <f>2022-MID(K5,7,4)</f>
        <v>22</v>
      </c>
      <c r="K5" s="6" t="s">
        <v>37</v>
      </c>
      <c r="L5" s="6" t="s">
        <v>29</v>
      </c>
      <c r="M5" s="6" t="s">
        <v>30</v>
      </c>
      <c r="N5" s="6" t="s">
        <v>38</v>
      </c>
      <c r="O5" s="6" t="s">
        <v>39</v>
      </c>
      <c r="P5" s="6" t="s">
        <v>40</v>
      </c>
      <c r="Q5" s="6">
        <f>50-H5</f>
        <v>49</v>
      </c>
      <c r="R5" s="6">
        <v>6</v>
      </c>
      <c r="S5" s="6">
        <f>R5+Q5</f>
        <v>55</v>
      </c>
      <c r="T5" s="6">
        <v>2</v>
      </c>
      <c r="U5" s="6" t="s">
        <v>41</v>
      </c>
      <c r="V5" s="13"/>
    </row>
    <row r="6" s="2" customFormat="1" ht="49" customHeight="1" spans="1:22">
      <c r="A6" s="6">
        <v>3</v>
      </c>
      <c r="B6" s="7" t="s">
        <v>42</v>
      </c>
      <c r="C6" s="6" t="s">
        <v>26</v>
      </c>
      <c r="D6" s="6" t="s">
        <v>43</v>
      </c>
      <c r="E6" s="7">
        <v>83</v>
      </c>
      <c r="F6" s="8">
        <v>74.4</v>
      </c>
      <c r="G6" s="7">
        <v>62.96</v>
      </c>
      <c r="H6" s="6">
        <v>4</v>
      </c>
      <c r="I6" s="6" t="str">
        <f>IF(OR(LEN(K6)=15,LEN(K6)=18),IF(MOD(MID(K6,15,3)*1,2),"男","女"),#N/A)</f>
        <v>男</v>
      </c>
      <c r="J6" s="6">
        <f>2022-MID(K6,7,4)</f>
        <v>23</v>
      </c>
      <c r="K6" s="6" t="s">
        <v>44</v>
      </c>
      <c r="L6" s="6" t="s">
        <v>45</v>
      </c>
      <c r="M6" s="6" t="s">
        <v>30</v>
      </c>
      <c r="N6" s="6" t="s">
        <v>38</v>
      </c>
      <c r="O6" s="6" t="s">
        <v>46</v>
      </c>
      <c r="P6" s="6" t="s">
        <v>47</v>
      </c>
      <c r="Q6" s="6">
        <f>50-H6</f>
        <v>46</v>
      </c>
      <c r="R6" s="6">
        <v>6.5</v>
      </c>
      <c r="S6" s="6">
        <f>R6+Q6</f>
        <v>52.5</v>
      </c>
      <c r="T6" s="6">
        <v>3</v>
      </c>
      <c r="U6" s="6" t="s">
        <v>48</v>
      </c>
      <c r="V6" s="13"/>
    </row>
    <row r="7" s="2" customFormat="1" ht="49" customHeight="1" spans="1:22">
      <c r="A7" s="6">
        <v>4</v>
      </c>
      <c r="B7" s="7" t="s">
        <v>49</v>
      </c>
      <c r="C7" s="6" t="s">
        <v>26</v>
      </c>
      <c r="D7" s="6" t="s">
        <v>50</v>
      </c>
      <c r="E7" s="7">
        <v>78</v>
      </c>
      <c r="F7" s="8">
        <v>74.9</v>
      </c>
      <c r="G7" s="7">
        <v>61.16</v>
      </c>
      <c r="H7" s="6">
        <v>6</v>
      </c>
      <c r="I7" s="6" t="str">
        <f>IF(OR(LEN(K7)=15,LEN(K7)=18),IF(MOD(MID(K7,15,3)*1,2),"男","女"),#N/A)</f>
        <v>男</v>
      </c>
      <c r="J7" s="6">
        <f>2022-MID(K7,7,4)</f>
        <v>23</v>
      </c>
      <c r="K7" s="6" t="s">
        <v>51</v>
      </c>
      <c r="L7" s="6" t="s">
        <v>29</v>
      </c>
      <c r="M7" s="6" t="s">
        <v>30</v>
      </c>
      <c r="N7" s="6" t="s">
        <v>38</v>
      </c>
      <c r="O7" s="6" t="s">
        <v>52</v>
      </c>
      <c r="P7" s="6" t="s">
        <v>53</v>
      </c>
      <c r="Q7" s="6">
        <f>50-H7</f>
        <v>44</v>
      </c>
      <c r="R7" s="6">
        <v>6.5</v>
      </c>
      <c r="S7" s="6">
        <f>R7+Q7</f>
        <v>50.5</v>
      </c>
      <c r="T7" s="6">
        <v>4</v>
      </c>
      <c r="U7" s="6" t="s">
        <v>54</v>
      </c>
      <c r="V7" s="13"/>
    </row>
    <row r="8" s="2" customFormat="1" ht="49" customHeight="1" spans="1:22">
      <c r="A8" s="6">
        <v>5</v>
      </c>
      <c r="B8" s="7" t="s">
        <v>55</v>
      </c>
      <c r="C8" s="6" t="s">
        <v>26</v>
      </c>
      <c r="D8" s="6" t="s">
        <v>56</v>
      </c>
      <c r="E8" s="7">
        <v>76</v>
      </c>
      <c r="F8" s="8">
        <v>76.52</v>
      </c>
      <c r="G8" s="7">
        <v>61.01</v>
      </c>
      <c r="H8" s="6">
        <v>7</v>
      </c>
      <c r="I8" s="6" t="str">
        <f>IF(OR(LEN(K8)=15,LEN(K8)=18),IF(MOD(MID(K8,15,3)*1,2),"男","女"),#N/A)</f>
        <v>男</v>
      </c>
      <c r="J8" s="6">
        <f>2022-MID(K8,7,4)</f>
        <v>22</v>
      </c>
      <c r="K8" s="6" t="s">
        <v>57</v>
      </c>
      <c r="L8" s="6" t="s">
        <v>58</v>
      </c>
      <c r="M8" s="6" t="s">
        <v>30</v>
      </c>
      <c r="N8" s="6" t="s">
        <v>38</v>
      </c>
      <c r="O8" s="6" t="s">
        <v>59</v>
      </c>
      <c r="P8" s="6" t="s">
        <v>60</v>
      </c>
      <c r="Q8" s="6">
        <f>50-H8</f>
        <v>43</v>
      </c>
      <c r="R8" s="6">
        <v>6</v>
      </c>
      <c r="S8" s="6">
        <f>R8+Q8</f>
        <v>49</v>
      </c>
      <c r="T8" s="6">
        <v>5</v>
      </c>
      <c r="U8" s="6" t="s">
        <v>61</v>
      </c>
      <c r="V8" s="13"/>
    </row>
    <row r="9" ht="49" customHeight="1" spans="1:2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4"/>
      <c r="R9" s="14"/>
      <c r="S9" s="14"/>
      <c r="T9" s="14"/>
      <c r="U9" s="14"/>
      <c r="V9" s="14"/>
    </row>
  </sheetData>
  <mergeCells count="3">
    <mergeCell ref="A1:V1"/>
    <mergeCell ref="A2:I2"/>
    <mergeCell ref="S2:V2"/>
  </mergeCells>
  <printOptions horizontalCentered="1"/>
  <pageMargins left="0.109722222222222" right="0.109722222222222" top="0.751388888888889" bottom="0.751388888888889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39" sqref="N3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5" sqref="M2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洪水滔天</cp:lastModifiedBy>
  <dcterms:created xsi:type="dcterms:W3CDTF">2021-11-10T02:32:00Z</dcterms:created>
  <dcterms:modified xsi:type="dcterms:W3CDTF">2024-11-15T01:55:45Z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1CDFCFE18DA348418EA7BCBE385AAC31_13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false</vt:bool>
  </property>
</Properties>
</file>