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'总成绩'!$4:$6</definedName>
  </definedNames>
  <calcPr fullCalcOnLoad="1"/>
</workbook>
</file>

<file path=xl/sharedStrings.xml><?xml version="1.0" encoding="utf-8"?>
<sst xmlns="http://schemas.openxmlformats.org/spreadsheetml/2006/main" count="322" uniqueCount="118">
  <si>
    <t>附件</t>
  </si>
  <si>
    <t>瓮安县2022年县直机关事业单位公开遴选工作人员总成绩</t>
  </si>
  <si>
    <t>总成绩=笔试环节成绩（笔试成绩+加分）×40%+面试成绩×60%；
其中：需进行职位水平测试的职位，面试成绩=职位水平测试成绩×50%+结构化面试成绩×50%。</t>
  </si>
  <si>
    <t>序号</t>
  </si>
  <si>
    <t>姓名</t>
  </si>
  <si>
    <t>报考单位及职位</t>
  </si>
  <si>
    <t>身份性质</t>
  </si>
  <si>
    <t>笔试成绩</t>
  </si>
  <si>
    <t>面试成绩</t>
  </si>
  <si>
    <t>最终成绩</t>
  </si>
  <si>
    <t>备注</t>
  </si>
  <si>
    <t>职位水平测试成绩</t>
  </si>
  <si>
    <t>结构化面试成绩</t>
  </si>
  <si>
    <t>折算后成绩</t>
  </si>
  <si>
    <t>面试总成绩</t>
  </si>
  <si>
    <t>冯锐</t>
  </si>
  <si>
    <t>瓮安县纪委监委工作人员01</t>
  </si>
  <si>
    <t>公务员</t>
  </si>
  <si>
    <t>/</t>
  </si>
  <si>
    <t>冉芳</t>
  </si>
  <si>
    <t>宋厚吟</t>
  </si>
  <si>
    <t>张冬梅</t>
  </si>
  <si>
    <t>石宇敏</t>
  </si>
  <si>
    <t>徐证芳</t>
  </si>
  <si>
    <t>宋昕盈</t>
  </si>
  <si>
    <t>中共瓮安县委办公室工作人员02</t>
  </si>
  <si>
    <t>赵仕红</t>
  </si>
  <si>
    <t>胡世屿</t>
  </si>
  <si>
    <t>刘成</t>
  </si>
  <si>
    <t>中共瓮安县委办公室工作人员03</t>
  </si>
  <si>
    <t>周文艺</t>
  </si>
  <si>
    <t>李龙</t>
  </si>
  <si>
    <t>彭隆</t>
  </si>
  <si>
    <t>王小杰</t>
  </si>
  <si>
    <t>朱自会</t>
  </si>
  <si>
    <t>尚雪梅</t>
  </si>
  <si>
    <t>中共瓮安县委组织部工作人员01</t>
  </si>
  <si>
    <t>选调生</t>
  </si>
  <si>
    <t>袁伦华</t>
  </si>
  <si>
    <t>饶肖</t>
  </si>
  <si>
    <t>潘佳靖</t>
  </si>
  <si>
    <t>瓮安县人才工作服务中心专业技术人员01</t>
  </si>
  <si>
    <t>专业技术人员</t>
  </si>
  <si>
    <t>邱丹</t>
  </si>
  <si>
    <t>张雪</t>
  </si>
  <si>
    <t>田维琴</t>
  </si>
  <si>
    <t>瓮安县发展和改革局01</t>
  </si>
  <si>
    <t>李君吉</t>
  </si>
  <si>
    <t>高建国</t>
  </si>
  <si>
    <t>覃西菊</t>
  </si>
  <si>
    <t>瓮安县发展和改革局02</t>
  </si>
  <si>
    <t>杨松</t>
  </si>
  <si>
    <t>蒋靖</t>
  </si>
  <si>
    <t>杨政镁</t>
  </si>
  <si>
    <t>瓮安县司法局</t>
  </si>
  <si>
    <t>郑雪</t>
  </si>
  <si>
    <t>白俊燃</t>
  </si>
  <si>
    <t>李义芳</t>
  </si>
  <si>
    <t>瓮安县投资促进局</t>
  </si>
  <si>
    <t>陈星灼</t>
  </si>
  <si>
    <t>许林林</t>
  </si>
  <si>
    <t>左杨</t>
  </si>
  <si>
    <t>瓮安县退役军人事务局工作人员01</t>
  </si>
  <si>
    <t>陈超</t>
  </si>
  <si>
    <t>邹佳玉</t>
  </si>
  <si>
    <t>周成</t>
  </si>
  <si>
    <t>瓮安县档案史志馆工作员</t>
  </si>
  <si>
    <t>冯爰源</t>
  </si>
  <si>
    <t>郑秋</t>
  </si>
  <si>
    <t>邓庆国</t>
  </si>
  <si>
    <t>瓮安县行政审批服务中心</t>
  </si>
  <si>
    <t>张贵婷</t>
  </si>
  <si>
    <t>蒙正德</t>
  </si>
  <si>
    <t>彭彦子</t>
  </si>
  <si>
    <t>政务服务中心事业管理人员01</t>
  </si>
  <si>
    <t>事业管理人员</t>
  </si>
  <si>
    <t>宋荣洲</t>
  </si>
  <si>
    <t>周坤</t>
  </si>
  <si>
    <t>冉乔林</t>
  </si>
  <si>
    <t>县国有资产和金融服务中心专业技术人员</t>
  </si>
  <si>
    <t>边莲莲</t>
  </si>
  <si>
    <t>陈  棚</t>
  </si>
  <si>
    <t>简睿</t>
  </si>
  <si>
    <t xml:space="preserve">瓮安县国库集中收付中心专业技术人员  </t>
  </si>
  <si>
    <t>龙盛鼎</t>
  </si>
  <si>
    <t>戎韬</t>
  </si>
  <si>
    <t>蔡玲</t>
  </si>
  <si>
    <t>瓮安县旅游发展中心事业管理人员</t>
  </si>
  <si>
    <t>王建红</t>
  </si>
  <si>
    <t>黄莲</t>
  </si>
  <si>
    <t>潘洁</t>
  </si>
  <si>
    <t xml:space="preserve">瓮安县矿产品信息服务中心专业技术人员
</t>
  </si>
  <si>
    <t>侯依雯</t>
  </si>
  <si>
    <t>石胜丹</t>
  </si>
  <si>
    <t>张玉梅</t>
  </si>
  <si>
    <t>瓮安县乡村振兴产业项目指导中心</t>
  </si>
  <si>
    <t>李星</t>
  </si>
  <si>
    <t>陈开梅</t>
  </si>
  <si>
    <t>张光林</t>
  </si>
  <si>
    <t>瓮安县移民服务中心</t>
  </si>
  <si>
    <t>王国林</t>
  </si>
  <si>
    <t>犹蕾</t>
  </si>
  <si>
    <t>牟红强</t>
  </si>
  <si>
    <t>瓮安县种植业发展中心 专业技术人员01</t>
  </si>
  <si>
    <t>马顺伍</t>
  </si>
  <si>
    <t>李薇</t>
  </si>
  <si>
    <t>杨朝林</t>
  </si>
  <si>
    <t>瓮安县养殖业发展中心专业技术人员01</t>
  </si>
  <si>
    <t>李长平</t>
  </si>
  <si>
    <t>李泽昭</t>
  </si>
  <si>
    <t>王旭飞</t>
  </si>
  <si>
    <t>瓮安县林业资源调查监测中心　　</t>
  </si>
  <si>
    <t>刘子瑄</t>
  </si>
  <si>
    <t>胡礼禹</t>
  </si>
  <si>
    <t>刘涛</t>
  </si>
  <si>
    <t>瓮安县电子商务服务中心01</t>
  </si>
  <si>
    <t>唐毅</t>
  </si>
  <si>
    <t>夏艳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</si>
</sst>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26"/>
      <name val="黑体"/>
      <family val="3"/>
    </font>
    <font>
      <sz val="42"/>
      <name val="方正小标宋简体"/>
      <family val="4"/>
    </font>
    <font>
      <sz val="22"/>
      <name val="仿宋_GB2312"/>
      <family val="3"/>
    </font>
    <font>
      <b/>
      <sz val="15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zoomScale="70" zoomScaleNormal="85" zoomScaleSheetLayoutView="70" workbookViewId="0" topLeftCell="A1">
      <selection activeCell="A2" sqref="A2:L2"/>
    </sheetView>
  </sheetViews>
  <sheetFormatPr defaultColWidth="9.00390625" defaultRowHeight="14.25"/>
  <cols>
    <col min="1" max="1" width="13.25390625" style="1" customWidth="1"/>
    <col min="2" max="2" width="12.00390625" style="1" customWidth="1"/>
    <col min="3" max="3" width="37.625" style="2" customWidth="1"/>
    <col min="4" max="4" width="17.50390625" style="3" bestFit="1" customWidth="1"/>
    <col min="5" max="5" width="14.125" style="1" customWidth="1"/>
    <col min="6" max="6" width="16.25390625" style="1" customWidth="1"/>
    <col min="7" max="7" width="22.50390625" style="1" customWidth="1"/>
    <col min="8" max="8" width="15.375" style="1" customWidth="1"/>
    <col min="9" max="10" width="17.50390625" style="1" customWidth="1"/>
    <col min="11" max="11" width="15.375" style="1" customWidth="1"/>
    <col min="12" max="12" width="23.75390625" style="1" customWidth="1"/>
    <col min="13" max="16384" width="9.00390625" style="1" customWidth="1"/>
  </cols>
  <sheetData>
    <row r="1" ht="33.75" customHeight="1">
      <c r="A1" s="4" t="s">
        <v>0</v>
      </c>
    </row>
    <row r="2" spans="1:12" s="1" customFormat="1" ht="10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58.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36.75" customHeight="1">
      <c r="A4" s="8" t="s">
        <v>3</v>
      </c>
      <c r="B4" s="9" t="s">
        <v>4</v>
      </c>
      <c r="C4" s="8" t="s">
        <v>5</v>
      </c>
      <c r="D4" s="8" t="s">
        <v>6</v>
      </c>
      <c r="E4" s="10" t="s">
        <v>7</v>
      </c>
      <c r="F4" s="11"/>
      <c r="G4" s="12" t="s">
        <v>8</v>
      </c>
      <c r="H4" s="13"/>
      <c r="I4" s="13"/>
      <c r="J4" s="23"/>
      <c r="K4" s="24" t="s">
        <v>9</v>
      </c>
      <c r="L4" s="24" t="s">
        <v>10</v>
      </c>
    </row>
    <row r="5" spans="1:12" s="1" customFormat="1" ht="36" customHeight="1">
      <c r="A5" s="8"/>
      <c r="B5" s="9"/>
      <c r="C5" s="8"/>
      <c r="D5" s="8"/>
      <c r="E5" s="14"/>
      <c r="F5" s="15"/>
      <c r="G5" s="9" t="s">
        <v>11</v>
      </c>
      <c r="H5" s="9"/>
      <c r="I5" s="8" t="s">
        <v>12</v>
      </c>
      <c r="J5" s="8"/>
      <c r="K5" s="25"/>
      <c r="L5" s="25"/>
    </row>
    <row r="6" spans="1:12" s="1" customFormat="1" ht="36" customHeight="1">
      <c r="A6" s="8"/>
      <c r="B6" s="9"/>
      <c r="C6" s="8"/>
      <c r="D6" s="8"/>
      <c r="E6" s="16" t="s">
        <v>7</v>
      </c>
      <c r="F6" s="17" t="s">
        <v>13</v>
      </c>
      <c r="G6" s="18" t="s">
        <v>11</v>
      </c>
      <c r="H6" s="17" t="s">
        <v>13</v>
      </c>
      <c r="I6" s="8" t="s">
        <v>14</v>
      </c>
      <c r="J6" s="17" t="s">
        <v>13</v>
      </c>
      <c r="K6" s="26"/>
      <c r="L6" s="26"/>
    </row>
    <row r="7" spans="1:12" s="1" customFormat="1" ht="51.75" customHeight="1">
      <c r="A7" s="19">
        <v>1</v>
      </c>
      <c r="B7" s="19" t="s">
        <v>15</v>
      </c>
      <c r="C7" s="20" t="s">
        <v>16</v>
      </c>
      <c r="D7" s="20" t="s">
        <v>17</v>
      </c>
      <c r="E7" s="21">
        <v>85.65</v>
      </c>
      <c r="F7" s="21">
        <f>E7*0.4</f>
        <v>34.260000000000005</v>
      </c>
      <c r="G7" s="21" t="s">
        <v>18</v>
      </c>
      <c r="H7" s="21" t="s">
        <v>18</v>
      </c>
      <c r="I7" s="21">
        <v>76.4</v>
      </c>
      <c r="J7" s="21">
        <f aca="true" t="shared" si="0" ref="J7:J12">I7*0.6</f>
        <v>45.84</v>
      </c>
      <c r="K7" s="21">
        <f aca="true" t="shared" si="1" ref="K7:K12">E7*0.4+I7*0.6</f>
        <v>80.10000000000001</v>
      </c>
      <c r="L7" s="21"/>
    </row>
    <row r="8" spans="1:12" s="1" customFormat="1" ht="51.75" customHeight="1">
      <c r="A8" s="19">
        <v>2</v>
      </c>
      <c r="B8" s="19" t="s">
        <v>19</v>
      </c>
      <c r="C8" s="20" t="s">
        <v>16</v>
      </c>
      <c r="D8" s="20" t="s">
        <v>17</v>
      </c>
      <c r="E8" s="21">
        <v>80.95</v>
      </c>
      <c r="F8" s="21">
        <f aca="true" t="shared" si="2" ref="F8:F39">E8*0.4</f>
        <v>32.38</v>
      </c>
      <c r="G8" s="21" t="s">
        <v>18</v>
      </c>
      <c r="H8" s="21" t="s">
        <v>18</v>
      </c>
      <c r="I8" s="21">
        <v>76.64</v>
      </c>
      <c r="J8" s="21">
        <f t="shared" si="0"/>
        <v>45.984</v>
      </c>
      <c r="K8" s="21">
        <f t="shared" si="1"/>
        <v>78.364</v>
      </c>
      <c r="L8" s="21"/>
    </row>
    <row r="9" spans="1:12" s="1" customFormat="1" ht="51.75" customHeight="1">
      <c r="A9" s="19">
        <v>3</v>
      </c>
      <c r="B9" s="19" t="s">
        <v>20</v>
      </c>
      <c r="C9" s="20" t="s">
        <v>16</v>
      </c>
      <c r="D9" s="20" t="s">
        <v>17</v>
      </c>
      <c r="E9" s="21">
        <v>77.35</v>
      </c>
      <c r="F9" s="21">
        <f t="shared" si="2"/>
        <v>30.939999999999998</v>
      </c>
      <c r="G9" s="21" t="s">
        <v>18</v>
      </c>
      <c r="H9" s="21" t="s">
        <v>18</v>
      </c>
      <c r="I9" s="21">
        <v>77.84</v>
      </c>
      <c r="J9" s="21">
        <f t="shared" si="0"/>
        <v>46.704</v>
      </c>
      <c r="K9" s="21">
        <f t="shared" si="1"/>
        <v>77.644</v>
      </c>
      <c r="L9" s="21"/>
    </row>
    <row r="10" spans="1:12" s="1" customFormat="1" ht="51.75" customHeight="1">
      <c r="A10" s="19">
        <v>4</v>
      </c>
      <c r="B10" s="19" t="s">
        <v>21</v>
      </c>
      <c r="C10" s="20" t="s">
        <v>16</v>
      </c>
      <c r="D10" s="20" t="s">
        <v>17</v>
      </c>
      <c r="E10" s="21">
        <v>81.9</v>
      </c>
      <c r="F10" s="21">
        <f t="shared" si="2"/>
        <v>32.760000000000005</v>
      </c>
      <c r="G10" s="21" t="s">
        <v>18</v>
      </c>
      <c r="H10" s="21" t="s">
        <v>18</v>
      </c>
      <c r="I10" s="21">
        <v>73.9</v>
      </c>
      <c r="J10" s="21">
        <f t="shared" si="0"/>
        <v>44.34</v>
      </c>
      <c r="K10" s="21">
        <f t="shared" si="1"/>
        <v>77.10000000000001</v>
      </c>
      <c r="L10" s="21"/>
    </row>
    <row r="11" spans="1:12" s="1" customFormat="1" ht="51.75" customHeight="1">
      <c r="A11" s="19">
        <v>5</v>
      </c>
      <c r="B11" s="19" t="s">
        <v>22</v>
      </c>
      <c r="C11" s="20" t="s">
        <v>16</v>
      </c>
      <c r="D11" s="20" t="s">
        <v>17</v>
      </c>
      <c r="E11" s="21">
        <v>73.85</v>
      </c>
      <c r="F11" s="21">
        <f t="shared" si="2"/>
        <v>29.54</v>
      </c>
      <c r="G11" s="21" t="s">
        <v>18</v>
      </c>
      <c r="H11" s="21" t="s">
        <v>18</v>
      </c>
      <c r="I11" s="21">
        <v>76.6</v>
      </c>
      <c r="J11" s="21">
        <f t="shared" si="0"/>
        <v>45.959999999999994</v>
      </c>
      <c r="K11" s="21">
        <f t="shared" si="1"/>
        <v>75.5</v>
      </c>
      <c r="L11" s="21"/>
    </row>
    <row r="12" spans="1:12" s="1" customFormat="1" ht="51.75" customHeight="1">
      <c r="A12" s="19">
        <v>6</v>
      </c>
      <c r="B12" s="19" t="s">
        <v>23</v>
      </c>
      <c r="C12" s="20" t="s">
        <v>16</v>
      </c>
      <c r="D12" s="20" t="s">
        <v>17</v>
      </c>
      <c r="E12" s="21">
        <v>74.7</v>
      </c>
      <c r="F12" s="21">
        <f t="shared" si="2"/>
        <v>29.880000000000003</v>
      </c>
      <c r="G12" s="21" t="s">
        <v>18</v>
      </c>
      <c r="H12" s="21" t="s">
        <v>18</v>
      </c>
      <c r="I12" s="21">
        <v>76</v>
      </c>
      <c r="J12" s="21">
        <f t="shared" si="0"/>
        <v>45.6</v>
      </c>
      <c r="K12" s="21">
        <f t="shared" si="1"/>
        <v>75.48</v>
      </c>
      <c r="L12" s="21"/>
    </row>
    <row r="13" spans="1:12" s="1" customFormat="1" ht="51.75" customHeight="1">
      <c r="A13" s="19">
        <v>7</v>
      </c>
      <c r="B13" s="20" t="s">
        <v>24</v>
      </c>
      <c r="C13" s="20" t="s">
        <v>25</v>
      </c>
      <c r="D13" s="20" t="s">
        <v>17</v>
      </c>
      <c r="E13" s="21">
        <v>84.3</v>
      </c>
      <c r="F13" s="21">
        <f t="shared" si="2"/>
        <v>33.72</v>
      </c>
      <c r="G13" s="22">
        <v>94.8</v>
      </c>
      <c r="H13" s="22">
        <f>G13*0.3</f>
        <v>28.439999999999998</v>
      </c>
      <c r="I13" s="21">
        <v>81.14</v>
      </c>
      <c r="J13" s="21">
        <f>I13*0.3</f>
        <v>24.342</v>
      </c>
      <c r="K13" s="21">
        <f aca="true" t="shared" si="3" ref="K7:K33">(E13*0.4)+((G13*0.5)+(I13*0.5))*0.6</f>
        <v>86.502</v>
      </c>
      <c r="L13" s="21"/>
    </row>
    <row r="14" spans="1:12" s="1" customFormat="1" ht="51.75" customHeight="1">
      <c r="A14" s="19">
        <v>8</v>
      </c>
      <c r="B14" s="20" t="s">
        <v>26</v>
      </c>
      <c r="C14" s="20" t="s">
        <v>25</v>
      </c>
      <c r="D14" s="20" t="s">
        <v>17</v>
      </c>
      <c r="E14" s="21">
        <v>76.75</v>
      </c>
      <c r="F14" s="21">
        <f t="shared" si="2"/>
        <v>30.700000000000003</v>
      </c>
      <c r="G14" s="22">
        <v>57.2</v>
      </c>
      <c r="H14" s="22">
        <f aca="true" t="shared" si="4" ref="H14:H45">G14*0.3</f>
        <v>17.16</v>
      </c>
      <c r="I14" s="21">
        <v>78.24</v>
      </c>
      <c r="J14" s="21">
        <f aca="true" t="shared" si="5" ref="J14:J33">I14*0.3</f>
        <v>23.471999999999998</v>
      </c>
      <c r="K14" s="21">
        <f t="shared" si="3"/>
        <v>71.332</v>
      </c>
      <c r="L14" s="21"/>
    </row>
    <row r="15" spans="1:12" s="1" customFormat="1" ht="51.75" customHeight="1">
      <c r="A15" s="19">
        <v>9</v>
      </c>
      <c r="B15" s="19" t="s">
        <v>27</v>
      </c>
      <c r="C15" s="20" t="s">
        <v>25</v>
      </c>
      <c r="D15" s="20" t="s">
        <v>17</v>
      </c>
      <c r="E15" s="21">
        <v>67.4</v>
      </c>
      <c r="F15" s="21">
        <f t="shared" si="2"/>
        <v>26.960000000000004</v>
      </c>
      <c r="G15" s="22">
        <v>65.8</v>
      </c>
      <c r="H15" s="22">
        <f t="shared" si="4"/>
        <v>19.74</v>
      </c>
      <c r="I15" s="21">
        <v>73.64</v>
      </c>
      <c r="J15" s="21">
        <f t="shared" si="5"/>
        <v>22.092</v>
      </c>
      <c r="K15" s="21">
        <f t="shared" si="3"/>
        <v>68.792</v>
      </c>
      <c r="L15" s="21"/>
    </row>
    <row r="16" spans="1:12" s="1" customFormat="1" ht="51.75" customHeight="1">
      <c r="A16" s="19">
        <v>10</v>
      </c>
      <c r="B16" s="20" t="s">
        <v>28</v>
      </c>
      <c r="C16" s="20" t="s">
        <v>29</v>
      </c>
      <c r="D16" s="20" t="s">
        <v>17</v>
      </c>
      <c r="E16" s="21">
        <v>80.95</v>
      </c>
      <c r="F16" s="21">
        <f t="shared" si="2"/>
        <v>32.38</v>
      </c>
      <c r="G16" s="22">
        <v>74.4</v>
      </c>
      <c r="H16" s="22">
        <f t="shared" si="4"/>
        <v>22.32</v>
      </c>
      <c r="I16" s="21">
        <v>81.2</v>
      </c>
      <c r="J16" s="21">
        <f t="shared" si="5"/>
        <v>24.36</v>
      </c>
      <c r="K16" s="21">
        <f t="shared" si="3"/>
        <v>79.06</v>
      </c>
      <c r="L16" s="21"/>
    </row>
    <row r="17" spans="1:12" s="1" customFormat="1" ht="51.75" customHeight="1">
      <c r="A17" s="19">
        <v>11</v>
      </c>
      <c r="B17" s="20" t="s">
        <v>30</v>
      </c>
      <c r="C17" s="20" t="s">
        <v>29</v>
      </c>
      <c r="D17" s="20" t="s">
        <v>17</v>
      </c>
      <c r="E17" s="21">
        <v>68.2</v>
      </c>
      <c r="F17" s="21">
        <f t="shared" si="2"/>
        <v>27.28</v>
      </c>
      <c r="G17" s="22">
        <v>88.6</v>
      </c>
      <c r="H17" s="22">
        <f t="shared" si="4"/>
        <v>26.58</v>
      </c>
      <c r="I17" s="21">
        <v>78.92</v>
      </c>
      <c r="J17" s="21">
        <f t="shared" si="5"/>
        <v>23.676</v>
      </c>
      <c r="K17" s="21">
        <f t="shared" si="3"/>
        <v>77.536</v>
      </c>
      <c r="L17" s="21"/>
    </row>
    <row r="18" spans="1:12" s="1" customFormat="1" ht="51.75" customHeight="1">
      <c r="A18" s="19">
        <v>12</v>
      </c>
      <c r="B18" s="20" t="s">
        <v>31</v>
      </c>
      <c r="C18" s="20" t="s">
        <v>29</v>
      </c>
      <c r="D18" s="20" t="s">
        <v>17</v>
      </c>
      <c r="E18" s="21">
        <v>80.35</v>
      </c>
      <c r="F18" s="21">
        <f t="shared" si="2"/>
        <v>32.14</v>
      </c>
      <c r="G18" s="22">
        <v>62.6</v>
      </c>
      <c r="H18" s="22">
        <f t="shared" si="4"/>
        <v>18.78</v>
      </c>
      <c r="I18" s="21">
        <v>79.22</v>
      </c>
      <c r="J18" s="21">
        <f t="shared" si="5"/>
        <v>23.766</v>
      </c>
      <c r="K18" s="21">
        <f t="shared" si="3"/>
        <v>74.686</v>
      </c>
      <c r="L18" s="21"/>
    </row>
    <row r="19" spans="1:12" s="1" customFormat="1" ht="51.75" customHeight="1">
      <c r="A19" s="19">
        <v>13</v>
      </c>
      <c r="B19" s="20" t="s">
        <v>32</v>
      </c>
      <c r="C19" s="20" t="s">
        <v>29</v>
      </c>
      <c r="D19" s="20" t="s">
        <v>17</v>
      </c>
      <c r="E19" s="21">
        <v>79.55</v>
      </c>
      <c r="F19" s="21">
        <f t="shared" si="2"/>
        <v>31.82</v>
      </c>
      <c r="G19" s="22">
        <v>64</v>
      </c>
      <c r="H19" s="22">
        <f t="shared" si="4"/>
        <v>19.2</v>
      </c>
      <c r="I19" s="21">
        <v>73.8</v>
      </c>
      <c r="J19" s="21">
        <f t="shared" si="5"/>
        <v>22.139999999999997</v>
      </c>
      <c r="K19" s="21">
        <f t="shared" si="3"/>
        <v>73.16</v>
      </c>
      <c r="L19" s="21"/>
    </row>
    <row r="20" spans="1:12" s="1" customFormat="1" ht="51.75" customHeight="1">
      <c r="A20" s="19">
        <v>14</v>
      </c>
      <c r="B20" s="20" t="s">
        <v>33</v>
      </c>
      <c r="C20" s="20" t="s">
        <v>29</v>
      </c>
      <c r="D20" s="20" t="s">
        <v>17</v>
      </c>
      <c r="E20" s="21">
        <v>90.7</v>
      </c>
      <c r="F20" s="21">
        <f t="shared" si="2"/>
        <v>36.28</v>
      </c>
      <c r="G20" s="22">
        <v>36.6</v>
      </c>
      <c r="H20" s="22">
        <f t="shared" si="4"/>
        <v>10.98</v>
      </c>
      <c r="I20" s="21">
        <v>76.3</v>
      </c>
      <c r="J20" s="21">
        <f t="shared" si="5"/>
        <v>22.889999999999997</v>
      </c>
      <c r="K20" s="21">
        <f t="shared" si="3"/>
        <v>70.15</v>
      </c>
      <c r="L20" s="21"/>
    </row>
    <row r="21" spans="1:12" s="1" customFormat="1" ht="51.75" customHeight="1">
      <c r="A21" s="19">
        <v>15</v>
      </c>
      <c r="B21" s="20" t="s">
        <v>34</v>
      </c>
      <c r="C21" s="20" t="s">
        <v>29</v>
      </c>
      <c r="D21" s="20" t="s">
        <v>17</v>
      </c>
      <c r="E21" s="21">
        <v>77.55</v>
      </c>
      <c r="F21" s="21">
        <f t="shared" si="2"/>
        <v>31.02</v>
      </c>
      <c r="G21" s="22">
        <v>50.6</v>
      </c>
      <c r="H21" s="22">
        <f t="shared" si="4"/>
        <v>15.18</v>
      </c>
      <c r="I21" s="21">
        <v>75.7</v>
      </c>
      <c r="J21" s="21">
        <f t="shared" si="5"/>
        <v>22.71</v>
      </c>
      <c r="K21" s="21">
        <f t="shared" si="3"/>
        <v>68.91</v>
      </c>
      <c r="L21" s="21"/>
    </row>
    <row r="22" spans="1:12" s="1" customFormat="1" ht="51.75" customHeight="1">
      <c r="A22" s="19">
        <v>16</v>
      </c>
      <c r="B22" s="20" t="s">
        <v>35</v>
      </c>
      <c r="C22" s="20" t="s">
        <v>36</v>
      </c>
      <c r="D22" s="20" t="s">
        <v>37</v>
      </c>
      <c r="E22" s="21">
        <v>86.05</v>
      </c>
      <c r="F22" s="21">
        <f t="shared" si="2"/>
        <v>34.42</v>
      </c>
      <c r="G22" s="22">
        <v>85.8</v>
      </c>
      <c r="H22" s="22">
        <f t="shared" si="4"/>
        <v>25.74</v>
      </c>
      <c r="I22" s="21">
        <v>80.8</v>
      </c>
      <c r="J22" s="21">
        <f t="shared" si="5"/>
        <v>24.24</v>
      </c>
      <c r="K22" s="21">
        <f t="shared" si="3"/>
        <v>84.4</v>
      </c>
      <c r="L22" s="21"/>
    </row>
    <row r="23" spans="1:12" s="1" customFormat="1" ht="51.75" customHeight="1">
      <c r="A23" s="19">
        <v>17</v>
      </c>
      <c r="B23" s="20" t="s">
        <v>38</v>
      </c>
      <c r="C23" s="20" t="s">
        <v>36</v>
      </c>
      <c r="D23" s="20" t="s">
        <v>37</v>
      </c>
      <c r="E23" s="21">
        <v>82.65</v>
      </c>
      <c r="F23" s="21">
        <f t="shared" si="2"/>
        <v>33.06</v>
      </c>
      <c r="G23" s="22">
        <v>86</v>
      </c>
      <c r="H23" s="22">
        <f t="shared" si="4"/>
        <v>25.8</v>
      </c>
      <c r="I23" s="21">
        <v>80.84</v>
      </c>
      <c r="J23" s="21">
        <f t="shared" si="5"/>
        <v>24.252</v>
      </c>
      <c r="K23" s="21">
        <f t="shared" si="3"/>
        <v>83.112</v>
      </c>
      <c r="L23" s="21"/>
    </row>
    <row r="24" spans="1:12" s="1" customFormat="1" ht="51.75" customHeight="1">
      <c r="A24" s="19">
        <v>18</v>
      </c>
      <c r="B24" s="20" t="s">
        <v>39</v>
      </c>
      <c r="C24" s="20" t="s">
        <v>36</v>
      </c>
      <c r="D24" s="20" t="s">
        <v>17</v>
      </c>
      <c r="E24" s="21">
        <v>83.5</v>
      </c>
      <c r="F24" s="21">
        <f t="shared" si="2"/>
        <v>33.4</v>
      </c>
      <c r="G24" s="22">
        <v>82.6</v>
      </c>
      <c r="H24" s="22">
        <f t="shared" si="4"/>
        <v>24.779999999999998</v>
      </c>
      <c r="I24" s="21">
        <v>78.2</v>
      </c>
      <c r="J24" s="21">
        <f t="shared" si="5"/>
        <v>23.46</v>
      </c>
      <c r="K24" s="21">
        <f t="shared" si="3"/>
        <v>81.64</v>
      </c>
      <c r="L24" s="21"/>
    </row>
    <row r="25" spans="1:12" s="1" customFormat="1" ht="51.75" customHeight="1">
      <c r="A25" s="19">
        <v>19</v>
      </c>
      <c r="B25" s="20" t="s">
        <v>40</v>
      </c>
      <c r="C25" s="20" t="s">
        <v>41</v>
      </c>
      <c r="D25" s="20" t="s">
        <v>42</v>
      </c>
      <c r="E25" s="21">
        <v>81.9</v>
      </c>
      <c r="F25" s="21">
        <f t="shared" si="2"/>
        <v>32.760000000000005</v>
      </c>
      <c r="G25" s="22">
        <v>75.4</v>
      </c>
      <c r="H25" s="22">
        <f t="shared" si="4"/>
        <v>22.62</v>
      </c>
      <c r="I25" s="21">
        <v>82.04</v>
      </c>
      <c r="J25" s="21">
        <f t="shared" si="5"/>
        <v>24.612000000000002</v>
      </c>
      <c r="K25" s="21">
        <f t="shared" si="3"/>
        <v>79.992</v>
      </c>
      <c r="L25" s="21"/>
    </row>
    <row r="26" spans="1:12" s="1" customFormat="1" ht="51.75" customHeight="1">
      <c r="A26" s="19">
        <v>20</v>
      </c>
      <c r="B26" s="20" t="s">
        <v>43</v>
      </c>
      <c r="C26" s="20" t="s">
        <v>41</v>
      </c>
      <c r="D26" s="20" t="s">
        <v>42</v>
      </c>
      <c r="E26" s="21">
        <v>68.85</v>
      </c>
      <c r="F26" s="21">
        <f t="shared" si="2"/>
        <v>27.54</v>
      </c>
      <c r="G26" s="22">
        <v>83.6</v>
      </c>
      <c r="H26" s="22">
        <f t="shared" si="4"/>
        <v>25.08</v>
      </c>
      <c r="I26" s="21">
        <v>76.7</v>
      </c>
      <c r="J26" s="21">
        <f t="shared" si="5"/>
        <v>23.01</v>
      </c>
      <c r="K26" s="21">
        <f t="shared" si="3"/>
        <v>75.63</v>
      </c>
      <c r="L26" s="21"/>
    </row>
    <row r="27" spans="1:12" s="1" customFormat="1" ht="51.75" customHeight="1">
      <c r="A27" s="19">
        <v>21</v>
      </c>
      <c r="B27" s="20" t="s">
        <v>44</v>
      </c>
      <c r="C27" s="20" t="s">
        <v>41</v>
      </c>
      <c r="D27" s="20" t="s">
        <v>42</v>
      </c>
      <c r="E27" s="21">
        <v>72.25</v>
      </c>
      <c r="F27" s="21">
        <f t="shared" si="2"/>
        <v>28.900000000000002</v>
      </c>
      <c r="G27" s="22">
        <v>0</v>
      </c>
      <c r="H27" s="22">
        <f t="shared" si="4"/>
        <v>0</v>
      </c>
      <c r="I27" s="21">
        <v>78.7</v>
      </c>
      <c r="J27" s="21">
        <f t="shared" si="5"/>
        <v>23.61</v>
      </c>
      <c r="K27" s="21">
        <f t="shared" si="3"/>
        <v>52.510000000000005</v>
      </c>
      <c r="L27" s="21"/>
    </row>
    <row r="28" spans="1:12" s="1" customFormat="1" ht="51.75" customHeight="1">
      <c r="A28" s="19">
        <v>22</v>
      </c>
      <c r="B28" s="19" t="s">
        <v>45</v>
      </c>
      <c r="C28" s="20" t="s">
        <v>46</v>
      </c>
      <c r="D28" s="20" t="s">
        <v>17</v>
      </c>
      <c r="E28" s="21">
        <v>84.75</v>
      </c>
      <c r="F28" s="21">
        <f t="shared" si="2"/>
        <v>33.9</v>
      </c>
      <c r="G28" s="22">
        <v>90.6</v>
      </c>
      <c r="H28" s="22">
        <f t="shared" si="4"/>
        <v>27.179999999999996</v>
      </c>
      <c r="I28" s="21">
        <v>78.64</v>
      </c>
      <c r="J28" s="21">
        <f t="shared" si="5"/>
        <v>23.592</v>
      </c>
      <c r="K28" s="21">
        <f t="shared" si="3"/>
        <v>84.672</v>
      </c>
      <c r="L28" s="21"/>
    </row>
    <row r="29" spans="1:12" s="1" customFormat="1" ht="51.75" customHeight="1">
      <c r="A29" s="19">
        <v>23</v>
      </c>
      <c r="B29" s="19" t="s">
        <v>47</v>
      </c>
      <c r="C29" s="20" t="s">
        <v>46</v>
      </c>
      <c r="D29" s="20" t="s">
        <v>17</v>
      </c>
      <c r="E29" s="21">
        <v>82.1</v>
      </c>
      <c r="F29" s="21">
        <f t="shared" si="2"/>
        <v>32.839999999999996</v>
      </c>
      <c r="G29" s="22">
        <v>85.4</v>
      </c>
      <c r="H29" s="22">
        <f t="shared" si="4"/>
        <v>25.62</v>
      </c>
      <c r="I29" s="21">
        <v>78.96</v>
      </c>
      <c r="J29" s="21">
        <f t="shared" si="5"/>
        <v>23.688</v>
      </c>
      <c r="K29" s="21">
        <f t="shared" si="3"/>
        <v>82.148</v>
      </c>
      <c r="L29" s="21"/>
    </row>
    <row r="30" spans="1:12" s="1" customFormat="1" ht="51.75" customHeight="1">
      <c r="A30" s="19">
        <v>24</v>
      </c>
      <c r="B30" s="19" t="s">
        <v>48</v>
      </c>
      <c r="C30" s="20" t="s">
        <v>46</v>
      </c>
      <c r="D30" s="20" t="s">
        <v>17</v>
      </c>
      <c r="E30" s="21">
        <v>80.05</v>
      </c>
      <c r="F30" s="21">
        <f t="shared" si="2"/>
        <v>32.02</v>
      </c>
      <c r="G30" s="22">
        <v>77.4</v>
      </c>
      <c r="H30" s="22">
        <f t="shared" si="4"/>
        <v>23.220000000000002</v>
      </c>
      <c r="I30" s="21">
        <v>82.08</v>
      </c>
      <c r="J30" s="21">
        <f t="shared" si="5"/>
        <v>24.624</v>
      </c>
      <c r="K30" s="21">
        <f t="shared" si="3"/>
        <v>79.864</v>
      </c>
      <c r="L30" s="21"/>
    </row>
    <row r="31" spans="1:12" s="1" customFormat="1" ht="51.75" customHeight="1">
      <c r="A31" s="19">
        <v>25</v>
      </c>
      <c r="B31" s="19" t="s">
        <v>49</v>
      </c>
      <c r="C31" s="20" t="s">
        <v>50</v>
      </c>
      <c r="D31" s="20" t="s">
        <v>17</v>
      </c>
      <c r="E31" s="21">
        <v>83.2</v>
      </c>
      <c r="F31" s="21">
        <f t="shared" si="2"/>
        <v>33.28</v>
      </c>
      <c r="G31" s="22">
        <v>85.2</v>
      </c>
      <c r="H31" s="22">
        <f t="shared" si="4"/>
        <v>25.56</v>
      </c>
      <c r="I31" s="21">
        <v>85.6</v>
      </c>
      <c r="J31" s="21">
        <f t="shared" si="5"/>
        <v>25.679999999999996</v>
      </c>
      <c r="K31" s="21">
        <f t="shared" si="3"/>
        <v>84.52000000000001</v>
      </c>
      <c r="L31" s="21"/>
    </row>
    <row r="32" spans="1:12" s="1" customFormat="1" ht="51.75" customHeight="1">
      <c r="A32" s="19">
        <v>26</v>
      </c>
      <c r="B32" s="19" t="s">
        <v>51</v>
      </c>
      <c r="C32" s="20" t="s">
        <v>50</v>
      </c>
      <c r="D32" s="20" t="s">
        <v>17</v>
      </c>
      <c r="E32" s="21">
        <v>70.8</v>
      </c>
      <c r="F32" s="21">
        <f t="shared" si="2"/>
        <v>28.32</v>
      </c>
      <c r="G32" s="22">
        <v>0</v>
      </c>
      <c r="H32" s="22">
        <f t="shared" si="4"/>
        <v>0</v>
      </c>
      <c r="I32" s="21">
        <v>80.56</v>
      </c>
      <c r="J32" s="21">
        <f t="shared" si="5"/>
        <v>24.168</v>
      </c>
      <c r="K32" s="21">
        <f t="shared" si="3"/>
        <v>52.488</v>
      </c>
      <c r="L32" s="21"/>
    </row>
    <row r="33" spans="1:12" s="1" customFormat="1" ht="51.75" customHeight="1">
      <c r="A33" s="19">
        <v>27</v>
      </c>
      <c r="B33" s="19" t="s">
        <v>52</v>
      </c>
      <c r="C33" s="20" t="s">
        <v>50</v>
      </c>
      <c r="D33" s="20" t="s">
        <v>17</v>
      </c>
      <c r="E33" s="21">
        <v>69.95</v>
      </c>
      <c r="F33" s="21">
        <f t="shared" si="2"/>
        <v>27.980000000000004</v>
      </c>
      <c r="G33" s="22">
        <v>0</v>
      </c>
      <c r="H33" s="22">
        <f t="shared" si="4"/>
        <v>0</v>
      </c>
      <c r="I33" s="21">
        <v>76.72</v>
      </c>
      <c r="J33" s="21">
        <f t="shared" si="5"/>
        <v>23.016</v>
      </c>
      <c r="K33" s="21">
        <f t="shared" si="3"/>
        <v>50.996</v>
      </c>
      <c r="L33" s="21"/>
    </row>
    <row r="34" spans="1:12" s="1" customFormat="1" ht="51.75" customHeight="1">
      <c r="A34" s="19">
        <v>28</v>
      </c>
      <c r="B34" s="19" t="s">
        <v>53</v>
      </c>
      <c r="C34" s="20" t="s">
        <v>54</v>
      </c>
      <c r="D34" s="20" t="s">
        <v>17</v>
      </c>
      <c r="E34" s="21">
        <v>85.5</v>
      </c>
      <c r="F34" s="21">
        <f t="shared" si="2"/>
        <v>34.2</v>
      </c>
      <c r="G34" s="21" t="s">
        <v>18</v>
      </c>
      <c r="H34" s="21" t="s">
        <v>18</v>
      </c>
      <c r="I34" s="21">
        <v>73.36</v>
      </c>
      <c r="J34" s="21">
        <f>I34*0.6</f>
        <v>44.016</v>
      </c>
      <c r="K34" s="21">
        <f aca="true" t="shared" si="6" ref="K34:K39">E34*0.4+I34*0.6</f>
        <v>78.21600000000001</v>
      </c>
      <c r="L34" s="21"/>
    </row>
    <row r="35" spans="1:12" s="1" customFormat="1" ht="51.75" customHeight="1">
      <c r="A35" s="19">
        <v>29</v>
      </c>
      <c r="B35" s="19" t="s">
        <v>55</v>
      </c>
      <c r="C35" s="20" t="s">
        <v>54</v>
      </c>
      <c r="D35" s="20" t="s">
        <v>17</v>
      </c>
      <c r="E35" s="21">
        <v>79.35</v>
      </c>
      <c r="F35" s="21">
        <f t="shared" si="2"/>
        <v>31.74</v>
      </c>
      <c r="G35" s="21" t="s">
        <v>18</v>
      </c>
      <c r="H35" s="21" t="s">
        <v>18</v>
      </c>
      <c r="I35" s="21">
        <v>76.16</v>
      </c>
      <c r="J35" s="21">
        <f>I35*0.6</f>
        <v>45.696</v>
      </c>
      <c r="K35" s="21">
        <f t="shared" si="6"/>
        <v>77.43599999999999</v>
      </c>
      <c r="L35" s="21"/>
    </row>
    <row r="36" spans="1:12" s="1" customFormat="1" ht="51.75" customHeight="1">
      <c r="A36" s="19">
        <v>30</v>
      </c>
      <c r="B36" s="19" t="s">
        <v>56</v>
      </c>
      <c r="C36" s="20" t="s">
        <v>54</v>
      </c>
      <c r="D36" s="20" t="s">
        <v>17</v>
      </c>
      <c r="E36" s="21">
        <v>74.3</v>
      </c>
      <c r="F36" s="21">
        <f t="shared" si="2"/>
        <v>29.72</v>
      </c>
      <c r="G36" s="21" t="s">
        <v>18</v>
      </c>
      <c r="H36" s="21" t="s">
        <v>18</v>
      </c>
      <c r="I36" s="21">
        <v>78.8</v>
      </c>
      <c r="J36" s="21">
        <f>I36*0.6</f>
        <v>47.279999999999994</v>
      </c>
      <c r="K36" s="21">
        <f t="shared" si="6"/>
        <v>77</v>
      </c>
      <c r="L36" s="21"/>
    </row>
    <row r="37" spans="1:12" s="1" customFormat="1" ht="51.75" customHeight="1">
      <c r="A37" s="19">
        <v>31</v>
      </c>
      <c r="B37" s="19" t="s">
        <v>57</v>
      </c>
      <c r="C37" s="20" t="s">
        <v>58</v>
      </c>
      <c r="D37" s="20" t="s">
        <v>17</v>
      </c>
      <c r="E37" s="21">
        <v>86.3</v>
      </c>
      <c r="F37" s="21">
        <f t="shared" si="2"/>
        <v>34.52</v>
      </c>
      <c r="G37" s="21" t="s">
        <v>18</v>
      </c>
      <c r="H37" s="21" t="s">
        <v>18</v>
      </c>
      <c r="I37" s="21">
        <v>81.4</v>
      </c>
      <c r="J37" s="21">
        <f>I37*0.6</f>
        <v>48.84</v>
      </c>
      <c r="K37" s="21">
        <f t="shared" si="6"/>
        <v>83.36000000000001</v>
      </c>
      <c r="L37" s="21"/>
    </row>
    <row r="38" spans="1:12" s="1" customFormat="1" ht="51.75" customHeight="1">
      <c r="A38" s="19">
        <v>32</v>
      </c>
      <c r="B38" s="19" t="s">
        <v>59</v>
      </c>
      <c r="C38" s="20" t="s">
        <v>58</v>
      </c>
      <c r="D38" s="20" t="s">
        <v>17</v>
      </c>
      <c r="E38" s="21">
        <v>75.7</v>
      </c>
      <c r="F38" s="21">
        <f t="shared" si="2"/>
        <v>30.28</v>
      </c>
      <c r="G38" s="21" t="s">
        <v>18</v>
      </c>
      <c r="H38" s="21" t="s">
        <v>18</v>
      </c>
      <c r="I38" s="21">
        <v>86</v>
      </c>
      <c r="J38" s="21">
        <f aca="true" t="shared" si="7" ref="J38:J43">I38*0.6</f>
        <v>51.6</v>
      </c>
      <c r="K38" s="21">
        <f t="shared" si="6"/>
        <v>81.88</v>
      </c>
      <c r="L38" s="21"/>
    </row>
    <row r="39" spans="1:12" s="1" customFormat="1" ht="51.75" customHeight="1">
      <c r="A39" s="19">
        <v>33</v>
      </c>
      <c r="B39" s="20" t="s">
        <v>60</v>
      </c>
      <c r="C39" s="20" t="s">
        <v>58</v>
      </c>
      <c r="D39" s="20" t="s">
        <v>37</v>
      </c>
      <c r="E39" s="21">
        <v>70.35</v>
      </c>
      <c r="F39" s="21">
        <f t="shared" si="2"/>
        <v>28.14</v>
      </c>
      <c r="G39" s="21" t="s">
        <v>18</v>
      </c>
      <c r="H39" s="21" t="s">
        <v>18</v>
      </c>
      <c r="I39" s="21">
        <v>84.4</v>
      </c>
      <c r="J39" s="21">
        <f t="shared" si="7"/>
        <v>50.64</v>
      </c>
      <c r="K39" s="21">
        <f t="shared" si="6"/>
        <v>78.78</v>
      </c>
      <c r="L39" s="21"/>
    </row>
    <row r="40" spans="1:12" s="1" customFormat="1" ht="51.75" customHeight="1">
      <c r="A40" s="19">
        <v>34</v>
      </c>
      <c r="B40" s="19" t="s">
        <v>61</v>
      </c>
      <c r="C40" s="20" t="s">
        <v>62</v>
      </c>
      <c r="D40" s="20" t="s">
        <v>17</v>
      </c>
      <c r="E40" s="21">
        <v>84.45</v>
      </c>
      <c r="F40" s="21">
        <f aca="true" t="shared" si="8" ref="F40:F81">E40*0.4</f>
        <v>33.78</v>
      </c>
      <c r="G40" s="22">
        <v>91.4</v>
      </c>
      <c r="H40" s="22">
        <f t="shared" si="4"/>
        <v>27.42</v>
      </c>
      <c r="I40" s="21">
        <v>80.4</v>
      </c>
      <c r="J40" s="21">
        <f>I40*0.3</f>
        <v>24.12</v>
      </c>
      <c r="K40" s="21">
        <f aca="true" t="shared" si="9" ref="K40:K42">(E40*0.4)+((G40*0.5)+(I40*0.5))*0.6</f>
        <v>85.32</v>
      </c>
      <c r="L40" s="21"/>
    </row>
    <row r="41" spans="1:12" s="1" customFormat="1" ht="51.75" customHeight="1">
      <c r="A41" s="19">
        <v>35</v>
      </c>
      <c r="B41" s="19" t="s">
        <v>63</v>
      </c>
      <c r="C41" s="20" t="s">
        <v>62</v>
      </c>
      <c r="D41" s="20" t="s">
        <v>17</v>
      </c>
      <c r="E41" s="21">
        <v>83.5</v>
      </c>
      <c r="F41" s="21">
        <f t="shared" si="8"/>
        <v>33.4</v>
      </c>
      <c r="G41" s="22">
        <v>95</v>
      </c>
      <c r="H41" s="22">
        <f t="shared" si="4"/>
        <v>28.5</v>
      </c>
      <c r="I41" s="21">
        <v>77</v>
      </c>
      <c r="J41" s="21">
        <f>I41*0.3</f>
        <v>23.099999999999998</v>
      </c>
      <c r="K41" s="21">
        <f t="shared" si="9"/>
        <v>85</v>
      </c>
      <c r="L41" s="21"/>
    </row>
    <row r="42" spans="1:12" s="1" customFormat="1" ht="51.75" customHeight="1">
      <c r="A42" s="19">
        <v>36</v>
      </c>
      <c r="B42" s="19" t="s">
        <v>64</v>
      </c>
      <c r="C42" s="20" t="s">
        <v>62</v>
      </c>
      <c r="D42" s="20" t="s">
        <v>17</v>
      </c>
      <c r="E42" s="21">
        <v>85.95</v>
      </c>
      <c r="F42" s="21">
        <f t="shared" si="8"/>
        <v>34.38</v>
      </c>
      <c r="G42" s="22">
        <v>91.8</v>
      </c>
      <c r="H42" s="22">
        <f t="shared" si="4"/>
        <v>27.54</v>
      </c>
      <c r="I42" s="21">
        <v>76.68</v>
      </c>
      <c r="J42" s="21">
        <f>I42*0.3</f>
        <v>23.004</v>
      </c>
      <c r="K42" s="21">
        <f t="shared" si="9"/>
        <v>84.924</v>
      </c>
      <c r="L42" s="21"/>
    </row>
    <row r="43" spans="1:12" s="1" customFormat="1" ht="51.75" customHeight="1">
      <c r="A43" s="19">
        <v>37</v>
      </c>
      <c r="B43" s="19" t="s">
        <v>65</v>
      </c>
      <c r="C43" s="20" t="s">
        <v>66</v>
      </c>
      <c r="D43" s="20" t="s">
        <v>17</v>
      </c>
      <c r="E43" s="21">
        <v>81.65</v>
      </c>
      <c r="F43" s="21">
        <f t="shared" si="8"/>
        <v>32.660000000000004</v>
      </c>
      <c r="G43" s="21" t="s">
        <v>18</v>
      </c>
      <c r="H43" s="21" t="s">
        <v>18</v>
      </c>
      <c r="I43" s="21">
        <v>75.8</v>
      </c>
      <c r="J43" s="21">
        <f t="shared" si="7"/>
        <v>45.48</v>
      </c>
      <c r="K43" s="21">
        <f aca="true" t="shared" si="10" ref="K43:K45">E43*0.4+I43*0.6</f>
        <v>78.14</v>
      </c>
      <c r="L43" s="21"/>
    </row>
    <row r="44" spans="1:12" s="1" customFormat="1" ht="51.75" customHeight="1">
      <c r="A44" s="19">
        <v>38</v>
      </c>
      <c r="B44" s="19" t="s">
        <v>67</v>
      </c>
      <c r="C44" s="20" t="s">
        <v>66</v>
      </c>
      <c r="D44" s="20" t="s">
        <v>17</v>
      </c>
      <c r="E44" s="21">
        <v>68.9</v>
      </c>
      <c r="F44" s="21">
        <f t="shared" si="8"/>
        <v>27.560000000000002</v>
      </c>
      <c r="G44" s="21" t="s">
        <v>18</v>
      </c>
      <c r="H44" s="21" t="s">
        <v>18</v>
      </c>
      <c r="I44" s="21">
        <v>77.8</v>
      </c>
      <c r="J44" s="21">
        <f aca="true" t="shared" si="11" ref="J44:J52">I44*0.6</f>
        <v>46.68</v>
      </c>
      <c r="K44" s="21">
        <f t="shared" si="10"/>
        <v>74.24000000000001</v>
      </c>
      <c r="L44" s="21"/>
    </row>
    <row r="45" spans="1:12" s="1" customFormat="1" ht="51.75" customHeight="1">
      <c r="A45" s="19">
        <v>39</v>
      </c>
      <c r="B45" s="19" t="s">
        <v>68</v>
      </c>
      <c r="C45" s="20" t="s">
        <v>66</v>
      </c>
      <c r="D45" s="20" t="s">
        <v>37</v>
      </c>
      <c r="E45" s="21">
        <v>70.4</v>
      </c>
      <c r="F45" s="21">
        <f t="shared" si="8"/>
        <v>28.160000000000004</v>
      </c>
      <c r="G45" s="21" t="s">
        <v>18</v>
      </c>
      <c r="H45" s="21" t="s">
        <v>18</v>
      </c>
      <c r="I45" s="21">
        <v>73.52</v>
      </c>
      <c r="J45" s="21">
        <f t="shared" si="11"/>
        <v>44.111999999999995</v>
      </c>
      <c r="K45" s="21">
        <f t="shared" si="10"/>
        <v>72.27199999999999</v>
      </c>
      <c r="L45" s="21"/>
    </row>
    <row r="46" spans="1:12" s="1" customFormat="1" ht="51.75" customHeight="1">
      <c r="A46" s="19">
        <v>40</v>
      </c>
      <c r="B46" s="19" t="s">
        <v>69</v>
      </c>
      <c r="C46" s="20" t="s">
        <v>70</v>
      </c>
      <c r="D46" s="20" t="s">
        <v>42</v>
      </c>
      <c r="E46" s="21">
        <v>83.5</v>
      </c>
      <c r="F46" s="21">
        <f t="shared" si="8"/>
        <v>33.4</v>
      </c>
      <c r="G46" s="22">
        <v>83.2</v>
      </c>
      <c r="H46" s="22">
        <f>G46*0.3</f>
        <v>24.96</v>
      </c>
      <c r="I46" s="21">
        <v>74.4</v>
      </c>
      <c r="J46" s="21">
        <f>I46*0.3</f>
        <v>22.32</v>
      </c>
      <c r="K46" s="21">
        <f aca="true" t="shared" si="12" ref="K46:K48">(E46*0.4)+((G46*0.5)+(I46*0.5))*0.6</f>
        <v>80.68</v>
      </c>
      <c r="L46" s="21"/>
    </row>
    <row r="47" spans="1:12" s="1" customFormat="1" ht="51.75" customHeight="1">
      <c r="A47" s="19">
        <v>41</v>
      </c>
      <c r="B47" s="19" t="s">
        <v>71</v>
      </c>
      <c r="C47" s="20" t="s">
        <v>70</v>
      </c>
      <c r="D47" s="20" t="s">
        <v>42</v>
      </c>
      <c r="E47" s="21">
        <v>79.15</v>
      </c>
      <c r="F47" s="21">
        <f t="shared" si="8"/>
        <v>31.660000000000004</v>
      </c>
      <c r="G47" s="22">
        <v>69.7</v>
      </c>
      <c r="H47" s="22">
        <f>G47*0.3</f>
        <v>20.91</v>
      </c>
      <c r="I47" s="21">
        <v>76.74</v>
      </c>
      <c r="J47" s="21">
        <f>I47*0.3</f>
        <v>23.022</v>
      </c>
      <c r="K47" s="21">
        <f t="shared" si="12"/>
        <v>75.592</v>
      </c>
      <c r="L47" s="21"/>
    </row>
    <row r="48" spans="1:12" s="1" customFormat="1" ht="51.75" customHeight="1">
      <c r="A48" s="19">
        <v>42</v>
      </c>
      <c r="B48" s="19" t="s">
        <v>72</v>
      </c>
      <c r="C48" s="20" t="s">
        <v>70</v>
      </c>
      <c r="D48" s="20" t="s">
        <v>42</v>
      </c>
      <c r="E48" s="21">
        <v>77.75</v>
      </c>
      <c r="F48" s="21">
        <f t="shared" si="8"/>
        <v>31.1</v>
      </c>
      <c r="G48" s="22">
        <v>61.4</v>
      </c>
      <c r="H48" s="22">
        <f>G48*0.3</f>
        <v>18.419999999999998</v>
      </c>
      <c r="I48" s="21">
        <v>76.2</v>
      </c>
      <c r="J48" s="21">
        <f>I48*0.3</f>
        <v>22.86</v>
      </c>
      <c r="K48" s="21">
        <f t="shared" si="12"/>
        <v>72.38</v>
      </c>
      <c r="L48" s="21"/>
    </row>
    <row r="49" spans="1:12" s="1" customFormat="1" ht="51.75" customHeight="1">
      <c r="A49" s="19">
        <v>43</v>
      </c>
      <c r="B49" s="20" t="s">
        <v>73</v>
      </c>
      <c r="C49" s="20" t="s">
        <v>74</v>
      </c>
      <c r="D49" s="20" t="s">
        <v>75</v>
      </c>
      <c r="E49" s="21">
        <v>89.6</v>
      </c>
      <c r="F49" s="21">
        <f t="shared" si="8"/>
        <v>35.839999999999996</v>
      </c>
      <c r="G49" s="21" t="s">
        <v>18</v>
      </c>
      <c r="H49" s="21" t="s">
        <v>18</v>
      </c>
      <c r="I49" s="21">
        <v>83.38</v>
      </c>
      <c r="J49" s="21">
        <f t="shared" si="11"/>
        <v>50.028</v>
      </c>
      <c r="K49" s="21">
        <f aca="true" t="shared" si="13" ref="K49:K54">E49*0.4+I49*0.6</f>
        <v>85.868</v>
      </c>
      <c r="L49" s="21"/>
    </row>
    <row r="50" spans="1:12" s="1" customFormat="1" ht="51.75" customHeight="1">
      <c r="A50" s="19">
        <v>44</v>
      </c>
      <c r="B50" s="20" t="s">
        <v>76</v>
      </c>
      <c r="C50" s="20" t="s">
        <v>74</v>
      </c>
      <c r="D50" s="20" t="s">
        <v>75</v>
      </c>
      <c r="E50" s="21">
        <v>80.65</v>
      </c>
      <c r="F50" s="21">
        <f t="shared" si="8"/>
        <v>32.260000000000005</v>
      </c>
      <c r="G50" s="21" t="s">
        <v>18</v>
      </c>
      <c r="H50" s="21" t="s">
        <v>18</v>
      </c>
      <c r="I50" s="21">
        <v>77.12</v>
      </c>
      <c r="J50" s="21">
        <f t="shared" si="11"/>
        <v>46.272</v>
      </c>
      <c r="K50" s="21">
        <f t="shared" si="13"/>
        <v>78.53200000000001</v>
      </c>
      <c r="L50" s="21"/>
    </row>
    <row r="51" spans="1:12" s="1" customFormat="1" ht="51.75" customHeight="1">
      <c r="A51" s="19">
        <v>45</v>
      </c>
      <c r="B51" s="20" t="s">
        <v>77</v>
      </c>
      <c r="C51" s="20" t="s">
        <v>74</v>
      </c>
      <c r="D51" s="20" t="s">
        <v>75</v>
      </c>
      <c r="E51" s="21">
        <v>76.1</v>
      </c>
      <c r="F51" s="21">
        <f t="shared" si="8"/>
        <v>30.439999999999998</v>
      </c>
      <c r="G51" s="21" t="s">
        <v>18</v>
      </c>
      <c r="H51" s="21" t="s">
        <v>18</v>
      </c>
      <c r="I51" s="21">
        <v>74</v>
      </c>
      <c r="J51" s="21">
        <f t="shared" si="11"/>
        <v>44.4</v>
      </c>
      <c r="K51" s="21">
        <f t="shared" si="13"/>
        <v>74.84</v>
      </c>
      <c r="L51" s="21"/>
    </row>
    <row r="52" spans="1:12" s="1" customFormat="1" ht="51.75" customHeight="1">
      <c r="A52" s="19">
        <v>46</v>
      </c>
      <c r="B52" s="19" t="s">
        <v>78</v>
      </c>
      <c r="C52" s="20" t="s">
        <v>79</v>
      </c>
      <c r="D52" s="20" t="s">
        <v>42</v>
      </c>
      <c r="E52" s="21">
        <v>82.05</v>
      </c>
      <c r="F52" s="21">
        <f t="shared" si="8"/>
        <v>32.82</v>
      </c>
      <c r="G52" s="21" t="s">
        <v>18</v>
      </c>
      <c r="H52" s="21" t="s">
        <v>18</v>
      </c>
      <c r="I52" s="21">
        <v>79.9</v>
      </c>
      <c r="J52" s="21">
        <f t="shared" si="11"/>
        <v>47.940000000000005</v>
      </c>
      <c r="K52" s="21">
        <f t="shared" si="13"/>
        <v>80.76</v>
      </c>
      <c r="L52" s="21"/>
    </row>
    <row r="53" spans="1:12" s="1" customFormat="1" ht="51.75" customHeight="1">
      <c r="A53" s="19">
        <v>47</v>
      </c>
      <c r="B53" s="19" t="s">
        <v>80</v>
      </c>
      <c r="C53" s="20" t="s">
        <v>79</v>
      </c>
      <c r="D53" s="20" t="s">
        <v>42</v>
      </c>
      <c r="E53" s="21">
        <v>81.25</v>
      </c>
      <c r="F53" s="21">
        <f t="shared" si="8"/>
        <v>32.5</v>
      </c>
      <c r="G53" s="21" t="s">
        <v>18</v>
      </c>
      <c r="H53" s="21" t="s">
        <v>18</v>
      </c>
      <c r="I53" s="21">
        <v>78.42</v>
      </c>
      <c r="J53" s="21">
        <f aca="true" t="shared" si="14" ref="J53:J58">I53*0.6</f>
        <v>47.052</v>
      </c>
      <c r="K53" s="21">
        <f t="shared" si="13"/>
        <v>79.55199999999999</v>
      </c>
      <c r="L53" s="21"/>
    </row>
    <row r="54" spans="1:12" s="1" customFormat="1" ht="51.75" customHeight="1">
      <c r="A54" s="19">
        <v>48</v>
      </c>
      <c r="B54" s="19" t="s">
        <v>81</v>
      </c>
      <c r="C54" s="20" t="s">
        <v>79</v>
      </c>
      <c r="D54" s="20" t="s">
        <v>42</v>
      </c>
      <c r="E54" s="21">
        <v>77.3</v>
      </c>
      <c r="F54" s="21">
        <f t="shared" si="8"/>
        <v>30.92</v>
      </c>
      <c r="G54" s="21" t="s">
        <v>18</v>
      </c>
      <c r="H54" s="21" t="s">
        <v>18</v>
      </c>
      <c r="I54" s="21">
        <v>76.12</v>
      </c>
      <c r="J54" s="21">
        <f t="shared" si="14"/>
        <v>45.672000000000004</v>
      </c>
      <c r="K54" s="21">
        <f t="shared" si="13"/>
        <v>76.59200000000001</v>
      </c>
      <c r="L54" s="21"/>
    </row>
    <row r="55" spans="1:12" s="1" customFormat="1" ht="51.75" customHeight="1">
      <c r="A55" s="19">
        <v>49</v>
      </c>
      <c r="B55" s="19" t="s">
        <v>82</v>
      </c>
      <c r="C55" s="20" t="s">
        <v>83</v>
      </c>
      <c r="D55" s="20" t="s">
        <v>42</v>
      </c>
      <c r="E55" s="21">
        <v>77.4</v>
      </c>
      <c r="F55" s="21">
        <f t="shared" si="8"/>
        <v>30.960000000000004</v>
      </c>
      <c r="G55" s="22">
        <v>64.2</v>
      </c>
      <c r="H55" s="22">
        <f>G55*0.3</f>
        <v>19.26</v>
      </c>
      <c r="I55" s="21">
        <v>73.8</v>
      </c>
      <c r="J55" s="21">
        <f>I55*0.3</f>
        <v>22.139999999999997</v>
      </c>
      <c r="K55" s="21">
        <f aca="true" t="shared" si="15" ref="K55:K57">(E55*0.4)+((G55*0.5)+(I55*0.5))*0.6</f>
        <v>72.36</v>
      </c>
      <c r="L55" s="21"/>
    </row>
    <row r="56" spans="1:12" s="1" customFormat="1" ht="51.75" customHeight="1">
      <c r="A56" s="19">
        <v>50</v>
      </c>
      <c r="B56" s="19" t="s">
        <v>84</v>
      </c>
      <c r="C56" s="20" t="s">
        <v>83</v>
      </c>
      <c r="D56" s="20" t="s">
        <v>42</v>
      </c>
      <c r="E56" s="21">
        <v>66.25</v>
      </c>
      <c r="F56" s="21">
        <f t="shared" si="8"/>
        <v>26.5</v>
      </c>
      <c r="G56" s="22">
        <v>78.8</v>
      </c>
      <c r="H56" s="22">
        <f>G56*0.3</f>
        <v>23.639999999999997</v>
      </c>
      <c r="I56" s="21">
        <v>72.6</v>
      </c>
      <c r="J56" s="21">
        <f>I56*0.3</f>
        <v>21.779999999999998</v>
      </c>
      <c r="K56" s="21">
        <f t="shared" si="15"/>
        <v>71.91999999999999</v>
      </c>
      <c r="L56" s="21"/>
    </row>
    <row r="57" spans="1:12" s="1" customFormat="1" ht="51.75" customHeight="1">
      <c r="A57" s="19">
        <v>51</v>
      </c>
      <c r="B57" s="19" t="s">
        <v>85</v>
      </c>
      <c r="C57" s="20" t="s">
        <v>83</v>
      </c>
      <c r="D57" s="20" t="s">
        <v>42</v>
      </c>
      <c r="E57" s="21">
        <v>63.2</v>
      </c>
      <c r="F57" s="21">
        <f t="shared" si="8"/>
        <v>25.28</v>
      </c>
      <c r="G57" s="22">
        <v>57.6</v>
      </c>
      <c r="H57" s="22">
        <f>G57*0.3</f>
        <v>17.28</v>
      </c>
      <c r="I57" s="21">
        <v>77.56</v>
      </c>
      <c r="J57" s="21">
        <f>I57*0.3</f>
        <v>23.268</v>
      </c>
      <c r="K57" s="21">
        <f t="shared" si="15"/>
        <v>65.828</v>
      </c>
      <c r="L57" s="21"/>
    </row>
    <row r="58" spans="1:12" s="1" customFormat="1" ht="51.75" customHeight="1">
      <c r="A58" s="19">
        <v>52</v>
      </c>
      <c r="B58" s="19" t="s">
        <v>86</v>
      </c>
      <c r="C58" s="20" t="s">
        <v>87</v>
      </c>
      <c r="D58" s="20" t="s">
        <v>75</v>
      </c>
      <c r="E58" s="21">
        <v>82.85</v>
      </c>
      <c r="F58" s="21">
        <f t="shared" si="8"/>
        <v>33.14</v>
      </c>
      <c r="G58" s="21" t="s">
        <v>18</v>
      </c>
      <c r="H58" s="21" t="s">
        <v>18</v>
      </c>
      <c r="I58" s="21">
        <v>80.7</v>
      </c>
      <c r="J58" s="21">
        <f t="shared" si="14"/>
        <v>48.42</v>
      </c>
      <c r="K58" s="21">
        <f aca="true" t="shared" si="16" ref="K58:K69">E58*0.4+I58*0.6</f>
        <v>81.56</v>
      </c>
      <c r="L58" s="21"/>
    </row>
    <row r="59" spans="1:12" s="1" customFormat="1" ht="51.75" customHeight="1">
      <c r="A59" s="19">
        <v>53</v>
      </c>
      <c r="B59" s="19" t="s">
        <v>88</v>
      </c>
      <c r="C59" s="20" t="s">
        <v>87</v>
      </c>
      <c r="D59" s="20" t="s">
        <v>75</v>
      </c>
      <c r="E59" s="21">
        <v>74.8</v>
      </c>
      <c r="F59" s="21">
        <f t="shared" si="8"/>
        <v>29.92</v>
      </c>
      <c r="G59" s="21" t="s">
        <v>18</v>
      </c>
      <c r="H59" s="21" t="s">
        <v>18</v>
      </c>
      <c r="I59" s="21">
        <v>81.4</v>
      </c>
      <c r="J59" s="21">
        <f aca="true" t="shared" si="17" ref="J59:J69">I59*0.6</f>
        <v>48.84</v>
      </c>
      <c r="K59" s="21">
        <f t="shared" si="16"/>
        <v>78.76</v>
      </c>
      <c r="L59" s="21"/>
    </row>
    <row r="60" spans="1:12" s="1" customFormat="1" ht="51.75" customHeight="1">
      <c r="A60" s="19">
        <v>54</v>
      </c>
      <c r="B60" s="19" t="s">
        <v>89</v>
      </c>
      <c r="C60" s="20" t="s">
        <v>87</v>
      </c>
      <c r="D60" s="20" t="s">
        <v>75</v>
      </c>
      <c r="E60" s="21">
        <v>73.9</v>
      </c>
      <c r="F60" s="21">
        <f t="shared" si="8"/>
        <v>29.560000000000002</v>
      </c>
      <c r="G60" s="21" t="s">
        <v>18</v>
      </c>
      <c r="H60" s="21" t="s">
        <v>18</v>
      </c>
      <c r="I60" s="21">
        <v>78.2</v>
      </c>
      <c r="J60" s="21">
        <f t="shared" si="17"/>
        <v>46.92</v>
      </c>
      <c r="K60" s="21">
        <f t="shared" si="16"/>
        <v>76.48</v>
      </c>
      <c r="L60" s="21"/>
    </row>
    <row r="61" spans="1:12" s="1" customFormat="1" ht="51.75" customHeight="1">
      <c r="A61" s="19">
        <v>55</v>
      </c>
      <c r="B61" s="19" t="s">
        <v>90</v>
      </c>
      <c r="C61" s="20" t="s">
        <v>91</v>
      </c>
      <c r="D61" s="20" t="s">
        <v>42</v>
      </c>
      <c r="E61" s="21">
        <v>79.7</v>
      </c>
      <c r="F61" s="21">
        <f t="shared" si="8"/>
        <v>31.880000000000003</v>
      </c>
      <c r="G61" s="21" t="s">
        <v>18</v>
      </c>
      <c r="H61" s="21" t="s">
        <v>18</v>
      </c>
      <c r="I61" s="21">
        <v>81.8</v>
      </c>
      <c r="J61" s="21">
        <f t="shared" si="17"/>
        <v>49.08</v>
      </c>
      <c r="K61" s="21">
        <f t="shared" si="16"/>
        <v>80.96000000000001</v>
      </c>
      <c r="L61" s="21"/>
    </row>
    <row r="62" spans="1:12" s="1" customFormat="1" ht="51.75" customHeight="1">
      <c r="A62" s="19">
        <v>56</v>
      </c>
      <c r="B62" s="19" t="s">
        <v>92</v>
      </c>
      <c r="C62" s="20" t="s">
        <v>91</v>
      </c>
      <c r="D62" s="20" t="s">
        <v>42</v>
      </c>
      <c r="E62" s="21">
        <v>77.15</v>
      </c>
      <c r="F62" s="21">
        <f t="shared" si="8"/>
        <v>30.860000000000003</v>
      </c>
      <c r="G62" s="21" t="s">
        <v>18</v>
      </c>
      <c r="H62" s="21" t="s">
        <v>18</v>
      </c>
      <c r="I62" s="21">
        <v>79.6</v>
      </c>
      <c r="J62" s="21">
        <f t="shared" si="17"/>
        <v>47.76</v>
      </c>
      <c r="K62" s="21">
        <f t="shared" si="16"/>
        <v>78.62</v>
      </c>
      <c r="L62" s="21"/>
    </row>
    <row r="63" spans="1:12" s="1" customFormat="1" ht="51.75" customHeight="1">
      <c r="A63" s="19">
        <v>57</v>
      </c>
      <c r="B63" s="19" t="s">
        <v>93</v>
      </c>
      <c r="C63" s="20" t="s">
        <v>91</v>
      </c>
      <c r="D63" s="20" t="s">
        <v>42</v>
      </c>
      <c r="E63" s="21">
        <v>80.15</v>
      </c>
      <c r="F63" s="21">
        <f t="shared" si="8"/>
        <v>32.06</v>
      </c>
      <c r="G63" s="21" t="s">
        <v>18</v>
      </c>
      <c r="H63" s="21" t="s">
        <v>18</v>
      </c>
      <c r="I63" s="21">
        <v>77.2</v>
      </c>
      <c r="J63" s="21">
        <f t="shared" si="17"/>
        <v>46.32</v>
      </c>
      <c r="K63" s="21">
        <f t="shared" si="16"/>
        <v>78.38</v>
      </c>
      <c r="L63" s="21"/>
    </row>
    <row r="64" spans="1:12" s="1" customFormat="1" ht="51.75" customHeight="1">
      <c r="A64" s="19">
        <v>58</v>
      </c>
      <c r="B64" s="19" t="s">
        <v>94</v>
      </c>
      <c r="C64" s="20" t="s">
        <v>95</v>
      </c>
      <c r="D64" s="20" t="s">
        <v>75</v>
      </c>
      <c r="E64" s="21">
        <v>80.5</v>
      </c>
      <c r="F64" s="21">
        <f t="shared" si="8"/>
        <v>32.2</v>
      </c>
      <c r="G64" s="21" t="s">
        <v>18</v>
      </c>
      <c r="H64" s="21" t="s">
        <v>18</v>
      </c>
      <c r="I64" s="21">
        <v>75.4</v>
      </c>
      <c r="J64" s="21">
        <f t="shared" si="17"/>
        <v>45.24</v>
      </c>
      <c r="K64" s="21">
        <f t="shared" si="16"/>
        <v>77.44</v>
      </c>
      <c r="L64" s="21"/>
    </row>
    <row r="65" spans="1:12" s="1" customFormat="1" ht="51.75" customHeight="1">
      <c r="A65" s="19">
        <v>59</v>
      </c>
      <c r="B65" s="19" t="s">
        <v>96</v>
      </c>
      <c r="C65" s="20" t="s">
        <v>95</v>
      </c>
      <c r="D65" s="20" t="s">
        <v>75</v>
      </c>
      <c r="E65" s="21">
        <v>72.55</v>
      </c>
      <c r="F65" s="21">
        <f t="shared" si="8"/>
        <v>29.02</v>
      </c>
      <c r="G65" s="21" t="s">
        <v>18</v>
      </c>
      <c r="H65" s="21" t="s">
        <v>18</v>
      </c>
      <c r="I65" s="21">
        <v>79.8</v>
      </c>
      <c r="J65" s="21">
        <f t="shared" si="17"/>
        <v>47.879999999999995</v>
      </c>
      <c r="K65" s="21">
        <f t="shared" si="16"/>
        <v>76.89999999999999</v>
      </c>
      <c r="L65" s="21"/>
    </row>
    <row r="66" spans="1:12" s="1" customFormat="1" ht="51.75" customHeight="1">
      <c r="A66" s="19">
        <v>60</v>
      </c>
      <c r="B66" s="19" t="s">
        <v>97</v>
      </c>
      <c r="C66" s="20" t="s">
        <v>95</v>
      </c>
      <c r="D66" s="20" t="s">
        <v>75</v>
      </c>
      <c r="E66" s="21">
        <v>64.1</v>
      </c>
      <c r="F66" s="21">
        <f t="shared" si="8"/>
        <v>25.64</v>
      </c>
      <c r="G66" s="21" t="s">
        <v>18</v>
      </c>
      <c r="H66" s="21" t="s">
        <v>18</v>
      </c>
      <c r="I66" s="21">
        <v>74</v>
      </c>
      <c r="J66" s="21">
        <f t="shared" si="17"/>
        <v>44.4</v>
      </c>
      <c r="K66" s="21">
        <f t="shared" si="16"/>
        <v>70.03999999999999</v>
      </c>
      <c r="L66" s="21"/>
    </row>
    <row r="67" spans="1:12" s="1" customFormat="1" ht="51.75" customHeight="1">
      <c r="A67" s="19">
        <v>61</v>
      </c>
      <c r="B67" s="19" t="s">
        <v>98</v>
      </c>
      <c r="C67" s="20" t="s">
        <v>99</v>
      </c>
      <c r="D67" s="20" t="s">
        <v>42</v>
      </c>
      <c r="E67" s="21">
        <v>76.45</v>
      </c>
      <c r="F67" s="21">
        <f t="shared" si="8"/>
        <v>30.580000000000002</v>
      </c>
      <c r="G67" s="21" t="s">
        <v>18</v>
      </c>
      <c r="H67" s="21" t="s">
        <v>18</v>
      </c>
      <c r="I67" s="21">
        <v>79.9</v>
      </c>
      <c r="J67" s="21">
        <f t="shared" si="17"/>
        <v>47.940000000000005</v>
      </c>
      <c r="K67" s="21">
        <f t="shared" si="16"/>
        <v>78.52000000000001</v>
      </c>
      <c r="L67" s="21"/>
    </row>
    <row r="68" spans="1:12" s="1" customFormat="1" ht="51.75" customHeight="1">
      <c r="A68" s="19">
        <v>62</v>
      </c>
      <c r="B68" s="19" t="s">
        <v>100</v>
      </c>
      <c r="C68" s="20" t="s">
        <v>99</v>
      </c>
      <c r="D68" s="20" t="s">
        <v>42</v>
      </c>
      <c r="E68" s="21">
        <v>75.15</v>
      </c>
      <c r="F68" s="21">
        <f t="shared" si="8"/>
        <v>30.060000000000002</v>
      </c>
      <c r="G68" s="21" t="s">
        <v>18</v>
      </c>
      <c r="H68" s="21" t="s">
        <v>18</v>
      </c>
      <c r="I68" s="21">
        <v>79.5</v>
      </c>
      <c r="J68" s="21">
        <f t="shared" si="17"/>
        <v>47.699999999999996</v>
      </c>
      <c r="K68" s="21">
        <f t="shared" si="16"/>
        <v>77.75999999999999</v>
      </c>
      <c r="L68" s="21"/>
    </row>
    <row r="69" spans="1:12" s="1" customFormat="1" ht="51.75" customHeight="1">
      <c r="A69" s="19">
        <v>63</v>
      </c>
      <c r="B69" s="19" t="s">
        <v>101</v>
      </c>
      <c r="C69" s="20" t="s">
        <v>99</v>
      </c>
      <c r="D69" s="20" t="s">
        <v>42</v>
      </c>
      <c r="E69" s="21">
        <v>72.05</v>
      </c>
      <c r="F69" s="21">
        <f t="shared" si="8"/>
        <v>28.82</v>
      </c>
      <c r="G69" s="21" t="s">
        <v>18</v>
      </c>
      <c r="H69" s="21" t="s">
        <v>18</v>
      </c>
      <c r="I69" s="21">
        <v>77</v>
      </c>
      <c r="J69" s="21">
        <f t="shared" si="17"/>
        <v>46.199999999999996</v>
      </c>
      <c r="K69" s="21">
        <f t="shared" si="16"/>
        <v>75.02</v>
      </c>
      <c r="L69" s="21"/>
    </row>
    <row r="70" spans="1:12" s="1" customFormat="1" ht="51.75" customHeight="1">
      <c r="A70" s="19">
        <v>64</v>
      </c>
      <c r="B70" s="19" t="s">
        <v>102</v>
      </c>
      <c r="C70" s="20" t="s">
        <v>103</v>
      </c>
      <c r="D70" s="20" t="s">
        <v>42</v>
      </c>
      <c r="E70" s="21">
        <v>83.2</v>
      </c>
      <c r="F70" s="21">
        <f t="shared" si="8"/>
        <v>33.28</v>
      </c>
      <c r="G70" s="22">
        <v>82.6</v>
      </c>
      <c r="H70" s="22">
        <f aca="true" t="shared" si="18" ref="H70:H75">G70*0.3</f>
        <v>24.779999999999998</v>
      </c>
      <c r="I70" s="21">
        <v>79.2</v>
      </c>
      <c r="J70" s="21">
        <f aca="true" t="shared" si="19" ref="J70:J75">I70*0.3</f>
        <v>23.76</v>
      </c>
      <c r="K70" s="21">
        <f aca="true" t="shared" si="20" ref="K70:K75">(E70*0.4)+((G70*0.5)+(I70*0.5))*0.6</f>
        <v>81.82</v>
      </c>
      <c r="L70" s="21"/>
    </row>
    <row r="71" spans="1:12" s="1" customFormat="1" ht="51.75" customHeight="1">
      <c r="A71" s="19">
        <v>65</v>
      </c>
      <c r="B71" s="19" t="s">
        <v>104</v>
      </c>
      <c r="C71" s="20" t="s">
        <v>103</v>
      </c>
      <c r="D71" s="20" t="s">
        <v>42</v>
      </c>
      <c r="E71" s="21">
        <v>73.55</v>
      </c>
      <c r="F71" s="21">
        <f t="shared" si="8"/>
        <v>29.42</v>
      </c>
      <c r="G71" s="22">
        <v>86</v>
      </c>
      <c r="H71" s="22">
        <f t="shared" si="18"/>
        <v>25.8</v>
      </c>
      <c r="I71" s="21">
        <v>82</v>
      </c>
      <c r="J71" s="21">
        <f t="shared" si="19"/>
        <v>24.599999999999998</v>
      </c>
      <c r="K71" s="21">
        <f t="shared" si="20"/>
        <v>79.82</v>
      </c>
      <c r="L71" s="21"/>
    </row>
    <row r="72" spans="1:12" s="1" customFormat="1" ht="51.75" customHeight="1">
      <c r="A72" s="19">
        <v>66</v>
      </c>
      <c r="B72" s="19" t="s">
        <v>105</v>
      </c>
      <c r="C72" s="20" t="s">
        <v>103</v>
      </c>
      <c r="D72" s="20" t="s">
        <v>42</v>
      </c>
      <c r="E72" s="21">
        <v>76.9</v>
      </c>
      <c r="F72" s="21">
        <f t="shared" si="8"/>
        <v>30.760000000000005</v>
      </c>
      <c r="G72" s="22">
        <v>81.2</v>
      </c>
      <c r="H72" s="22">
        <f t="shared" si="18"/>
        <v>24.36</v>
      </c>
      <c r="I72" s="21">
        <v>80.2</v>
      </c>
      <c r="J72" s="21">
        <f t="shared" si="19"/>
        <v>24.06</v>
      </c>
      <c r="K72" s="21">
        <f t="shared" si="20"/>
        <v>79.18</v>
      </c>
      <c r="L72" s="21"/>
    </row>
    <row r="73" spans="1:12" s="1" customFormat="1" ht="51.75" customHeight="1">
      <c r="A73" s="19">
        <v>67</v>
      </c>
      <c r="B73" s="19" t="s">
        <v>106</v>
      </c>
      <c r="C73" s="20" t="s">
        <v>107</v>
      </c>
      <c r="D73" s="20" t="s">
        <v>42</v>
      </c>
      <c r="E73" s="21">
        <v>67.95</v>
      </c>
      <c r="F73" s="21">
        <f t="shared" si="8"/>
        <v>27.180000000000003</v>
      </c>
      <c r="G73" s="22">
        <v>93.6</v>
      </c>
      <c r="H73" s="22">
        <f t="shared" si="18"/>
        <v>28.08</v>
      </c>
      <c r="I73" s="21">
        <v>81.4</v>
      </c>
      <c r="J73" s="21">
        <f t="shared" si="19"/>
        <v>24.42</v>
      </c>
      <c r="K73" s="21">
        <f t="shared" si="20"/>
        <v>79.68</v>
      </c>
      <c r="L73" s="21"/>
    </row>
    <row r="74" spans="1:12" s="1" customFormat="1" ht="51.75" customHeight="1">
      <c r="A74" s="19">
        <v>68</v>
      </c>
      <c r="B74" s="19" t="s">
        <v>108</v>
      </c>
      <c r="C74" s="20" t="s">
        <v>107</v>
      </c>
      <c r="D74" s="20" t="s">
        <v>42</v>
      </c>
      <c r="E74" s="21">
        <v>73.55</v>
      </c>
      <c r="F74" s="21">
        <f t="shared" si="8"/>
        <v>29.42</v>
      </c>
      <c r="G74" s="22">
        <v>81.4</v>
      </c>
      <c r="H74" s="22">
        <f t="shared" si="18"/>
        <v>24.42</v>
      </c>
      <c r="I74" s="21">
        <v>79.8</v>
      </c>
      <c r="J74" s="21">
        <f t="shared" si="19"/>
        <v>23.939999999999998</v>
      </c>
      <c r="K74" s="21">
        <f t="shared" si="20"/>
        <v>77.78</v>
      </c>
      <c r="L74" s="21"/>
    </row>
    <row r="75" spans="1:12" s="1" customFormat="1" ht="51.75" customHeight="1">
      <c r="A75" s="19">
        <v>69</v>
      </c>
      <c r="B75" s="19" t="s">
        <v>109</v>
      </c>
      <c r="C75" s="20" t="s">
        <v>107</v>
      </c>
      <c r="D75" s="20" t="s">
        <v>42</v>
      </c>
      <c r="E75" s="21">
        <v>62.25</v>
      </c>
      <c r="F75" s="21">
        <f t="shared" si="8"/>
        <v>24.900000000000002</v>
      </c>
      <c r="G75" s="22">
        <v>85.9</v>
      </c>
      <c r="H75" s="22">
        <f t="shared" si="18"/>
        <v>25.77</v>
      </c>
      <c r="I75" s="21">
        <v>76.4</v>
      </c>
      <c r="J75" s="21">
        <f t="shared" si="19"/>
        <v>22.92</v>
      </c>
      <c r="K75" s="21">
        <f t="shared" si="20"/>
        <v>73.59</v>
      </c>
      <c r="L75" s="21"/>
    </row>
    <row r="76" spans="1:12" s="1" customFormat="1" ht="51.75" customHeight="1">
      <c r="A76" s="19">
        <v>70</v>
      </c>
      <c r="B76" s="27" t="s">
        <v>110</v>
      </c>
      <c r="C76" s="27" t="s">
        <v>111</v>
      </c>
      <c r="D76" s="20" t="s">
        <v>42</v>
      </c>
      <c r="E76" s="21">
        <v>75.35</v>
      </c>
      <c r="F76" s="21">
        <f t="shared" si="8"/>
        <v>30.14</v>
      </c>
      <c r="G76" s="21" t="s">
        <v>18</v>
      </c>
      <c r="H76" s="21" t="s">
        <v>18</v>
      </c>
      <c r="I76" s="21">
        <v>79.6</v>
      </c>
      <c r="J76" s="21">
        <f aca="true" t="shared" si="21" ref="J76:J81">I76*0.6</f>
        <v>47.76</v>
      </c>
      <c r="K76" s="21">
        <f aca="true" t="shared" si="22" ref="K76:K81">E76*0.4+I76*0.6</f>
        <v>77.9</v>
      </c>
      <c r="L76" s="21"/>
    </row>
    <row r="77" spans="1:12" s="1" customFormat="1" ht="51.75" customHeight="1">
      <c r="A77" s="19">
        <v>71</v>
      </c>
      <c r="B77" s="27" t="s">
        <v>112</v>
      </c>
      <c r="C77" s="27" t="s">
        <v>111</v>
      </c>
      <c r="D77" s="20" t="s">
        <v>42</v>
      </c>
      <c r="E77" s="21">
        <v>74.8</v>
      </c>
      <c r="F77" s="21">
        <f t="shared" si="8"/>
        <v>29.92</v>
      </c>
      <c r="G77" s="21" t="s">
        <v>18</v>
      </c>
      <c r="H77" s="21" t="s">
        <v>18</v>
      </c>
      <c r="I77" s="21">
        <v>78.7</v>
      </c>
      <c r="J77" s="21">
        <f t="shared" si="21"/>
        <v>47.22</v>
      </c>
      <c r="K77" s="21">
        <f t="shared" si="22"/>
        <v>77.14</v>
      </c>
      <c r="L77" s="21"/>
    </row>
    <row r="78" spans="1:12" s="1" customFormat="1" ht="51.75" customHeight="1">
      <c r="A78" s="19">
        <v>72</v>
      </c>
      <c r="B78" s="27" t="s">
        <v>113</v>
      </c>
      <c r="C78" s="27" t="s">
        <v>111</v>
      </c>
      <c r="D78" s="20" t="s">
        <v>42</v>
      </c>
      <c r="E78" s="21">
        <v>78</v>
      </c>
      <c r="F78" s="21">
        <f t="shared" si="8"/>
        <v>31.200000000000003</v>
      </c>
      <c r="G78" s="21" t="s">
        <v>18</v>
      </c>
      <c r="H78" s="21" t="s">
        <v>18</v>
      </c>
      <c r="I78" s="21">
        <v>76</v>
      </c>
      <c r="J78" s="21">
        <f t="shared" si="21"/>
        <v>45.6</v>
      </c>
      <c r="K78" s="21">
        <f t="shared" si="22"/>
        <v>76.80000000000001</v>
      </c>
      <c r="L78" s="21"/>
    </row>
    <row r="79" spans="1:12" s="1" customFormat="1" ht="51.75" customHeight="1">
      <c r="A79" s="19">
        <v>73</v>
      </c>
      <c r="B79" s="19" t="s">
        <v>114</v>
      </c>
      <c r="C79" s="20" t="s">
        <v>115</v>
      </c>
      <c r="D79" s="20" t="s">
        <v>75</v>
      </c>
      <c r="E79" s="21">
        <v>82.5</v>
      </c>
      <c r="F79" s="21">
        <f t="shared" si="8"/>
        <v>33</v>
      </c>
      <c r="G79" s="21" t="s">
        <v>18</v>
      </c>
      <c r="H79" s="21" t="s">
        <v>18</v>
      </c>
      <c r="I79" s="21">
        <v>82.6</v>
      </c>
      <c r="J79" s="21">
        <f t="shared" si="21"/>
        <v>49.559999999999995</v>
      </c>
      <c r="K79" s="21">
        <f t="shared" si="22"/>
        <v>82.56</v>
      </c>
      <c r="L79" s="21"/>
    </row>
    <row r="80" spans="1:12" s="1" customFormat="1" ht="51.75" customHeight="1">
      <c r="A80" s="19">
        <v>74</v>
      </c>
      <c r="B80" s="19" t="s">
        <v>116</v>
      </c>
      <c r="C80" s="20" t="s">
        <v>115</v>
      </c>
      <c r="D80" s="20" t="s">
        <v>75</v>
      </c>
      <c r="E80" s="21">
        <v>88.7</v>
      </c>
      <c r="F80" s="21">
        <f t="shared" si="8"/>
        <v>35.480000000000004</v>
      </c>
      <c r="G80" s="21" t="s">
        <v>18</v>
      </c>
      <c r="H80" s="21" t="s">
        <v>18</v>
      </c>
      <c r="I80" s="21">
        <v>78.4</v>
      </c>
      <c r="J80" s="21">
        <f t="shared" si="21"/>
        <v>47.04</v>
      </c>
      <c r="K80" s="21">
        <f t="shared" si="22"/>
        <v>82.52000000000001</v>
      </c>
      <c r="L80" s="21"/>
    </row>
    <row r="81" spans="1:12" s="1" customFormat="1" ht="51.75" customHeight="1">
      <c r="A81" s="19">
        <v>75</v>
      </c>
      <c r="B81" s="20" t="s">
        <v>117</v>
      </c>
      <c r="C81" s="20" t="s">
        <v>115</v>
      </c>
      <c r="D81" s="20" t="s">
        <v>75</v>
      </c>
      <c r="E81" s="21">
        <v>80.75</v>
      </c>
      <c r="F81" s="21">
        <f t="shared" si="8"/>
        <v>32.300000000000004</v>
      </c>
      <c r="G81" s="21" t="s">
        <v>18</v>
      </c>
      <c r="H81" s="21" t="s">
        <v>18</v>
      </c>
      <c r="I81" s="21">
        <v>79.8</v>
      </c>
      <c r="J81" s="21">
        <f t="shared" si="21"/>
        <v>47.879999999999995</v>
      </c>
      <c r="K81" s="21">
        <f t="shared" si="22"/>
        <v>80.18</v>
      </c>
      <c r="L81" s="21"/>
    </row>
  </sheetData>
  <sheetProtection/>
  <mergeCells count="12">
    <mergeCell ref="A2:L2"/>
    <mergeCell ref="A3:L3"/>
    <mergeCell ref="G4:J4"/>
    <mergeCell ref="G5:H5"/>
    <mergeCell ref="I5:J5"/>
    <mergeCell ref="A4:A6"/>
    <mergeCell ref="B4:B6"/>
    <mergeCell ref="C4:C6"/>
    <mergeCell ref="D4:D6"/>
    <mergeCell ref="K4:K6"/>
    <mergeCell ref="L4:L6"/>
    <mergeCell ref="E4:F5"/>
  </mergeCells>
  <printOptions/>
  <pageMargins left="0.7513888888888889" right="0.7513888888888889" top="0.4326388888888889" bottom="0.19652777777777777" header="0.5" footer="0.03888888888888889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打一斤学问</cp:lastModifiedBy>
  <dcterms:created xsi:type="dcterms:W3CDTF">2016-12-02T08:54:00Z</dcterms:created>
  <dcterms:modified xsi:type="dcterms:W3CDTF">2022-06-14T03:16:16Z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775C1C11C836413AADA2BC80F6E2D2CC</vt:lpwstr>
  </property>
</Properties>
</file>