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J1-语文教师" sheetId="1" r:id="rId1"/>
  </sheets>
  <definedNames/>
  <calcPr fullCalcOnLoad="1"/>
</workbook>
</file>

<file path=xl/sharedStrings.xml><?xml version="1.0" encoding="utf-8"?>
<sst xmlns="http://schemas.openxmlformats.org/spreadsheetml/2006/main" count="217" uniqueCount="91">
  <si>
    <t>附件：</t>
  </si>
  <si>
    <t>2022年铜仁市碧江区教育系统公开引进高层次及急需紧缺人才就业意向协议签订情况及进入体检人员名单</t>
  </si>
  <si>
    <t>序号</t>
  </si>
  <si>
    <t>姓名</t>
  </si>
  <si>
    <t>报考单位</t>
  </si>
  <si>
    <t>职位名称</t>
  </si>
  <si>
    <t>笔试成绩</t>
  </si>
  <si>
    <t>笔试成绩×40%（N12-护士职位笔试成绩×50%）</t>
  </si>
  <si>
    <t>面试成绩</t>
  </si>
  <si>
    <t>面试成绩×60%（N12-护士职位面试成绩×50%）</t>
  </si>
  <si>
    <t>考试总成绩</t>
  </si>
  <si>
    <t>总成绩排名</t>
  </si>
  <si>
    <t>是否签订就业意向协议</t>
  </si>
  <si>
    <t>是否进入体检环节</t>
  </si>
  <si>
    <t>备注</t>
  </si>
  <si>
    <t>许静静</t>
  </si>
  <si>
    <t>铜仁市第二中学</t>
  </si>
  <si>
    <t>J1-语文教师</t>
  </si>
  <si>
    <t>是</t>
  </si>
  <si>
    <t>潘梦蝶</t>
  </si>
  <si>
    <t>梁杨</t>
  </si>
  <si>
    <t>J2-数学教师</t>
  </si>
  <si>
    <t>蔡仔阳</t>
  </si>
  <si>
    <t>杨美婷</t>
  </si>
  <si>
    <t>J3-英语教师</t>
  </si>
  <si>
    <t>何慧慧</t>
  </si>
  <si>
    <t>递补</t>
  </si>
  <si>
    <t>严义江</t>
  </si>
  <si>
    <t>J4-物理教师</t>
  </si>
  <si>
    <t>毛冲</t>
  </si>
  <si>
    <t>刘珍花</t>
  </si>
  <si>
    <t>J5-化学教师</t>
  </si>
  <si>
    <t>雷小琴</t>
  </si>
  <si>
    <t>J6-生物教师</t>
  </si>
  <si>
    <t>杨佳</t>
  </si>
  <si>
    <t>J7-政治教师</t>
  </si>
  <si>
    <t>宋华</t>
  </si>
  <si>
    <t>龙瑶花</t>
  </si>
  <si>
    <t>钟雪</t>
  </si>
  <si>
    <t>J8-历史教师</t>
  </si>
  <si>
    <t>杨贵林</t>
  </si>
  <si>
    <t>J9-地理教师</t>
  </si>
  <si>
    <t>刘美清</t>
  </si>
  <si>
    <t>铜仁市第十五中学</t>
  </si>
  <si>
    <t>Q1-语文教师</t>
  </si>
  <si>
    <t>唐璇</t>
  </si>
  <si>
    <t>Q3-英语教师</t>
  </si>
  <si>
    <t>郑琴敏</t>
  </si>
  <si>
    <t>Q4-物理教师</t>
  </si>
  <si>
    <t>杨紫然</t>
  </si>
  <si>
    <t>Q5-政治教师</t>
  </si>
  <si>
    <t>张晗</t>
  </si>
  <si>
    <t>宋蕾</t>
  </si>
  <si>
    <t>Q6-历史教师</t>
  </si>
  <si>
    <t>谭佐林</t>
  </si>
  <si>
    <t>朱小青</t>
  </si>
  <si>
    <t>铜仁一中实验学校</t>
  </si>
  <si>
    <t>W1-语文教师</t>
  </si>
  <si>
    <t>杨举</t>
  </si>
  <si>
    <t>W2-数学教师</t>
  </si>
  <si>
    <t>田近源</t>
  </si>
  <si>
    <t>W3-英语教师</t>
  </si>
  <si>
    <t>冯永福</t>
  </si>
  <si>
    <t>W4-物理教师</t>
  </si>
  <si>
    <t>万秋生</t>
  </si>
  <si>
    <t>W5-地理教师</t>
  </si>
  <si>
    <t>杨策超</t>
  </si>
  <si>
    <t>碧江区中等职业学校</t>
  </si>
  <si>
    <t>N1-语文教师</t>
  </si>
  <si>
    <t>杨爽</t>
  </si>
  <si>
    <t>N2-数学教师</t>
  </si>
  <si>
    <t>陈丹</t>
  </si>
  <si>
    <t>N3-英语教师</t>
  </si>
  <si>
    <t>李佳</t>
  </si>
  <si>
    <t>N4-政治教师</t>
  </si>
  <si>
    <t>张婷</t>
  </si>
  <si>
    <t>N5-历史教师</t>
  </si>
  <si>
    <t>杨涛</t>
  </si>
  <si>
    <t>N6-体育教师</t>
  </si>
  <si>
    <t>冉冉</t>
  </si>
  <si>
    <t>N7-专业课教师</t>
  </si>
  <si>
    <t>吴倩倩</t>
  </si>
  <si>
    <t>杨子乂</t>
  </si>
  <si>
    <t>N8-专业课教师</t>
  </si>
  <si>
    <t>田仁妃</t>
  </si>
  <si>
    <t>N9-专业课教师</t>
  </si>
  <si>
    <t>眭凤</t>
  </si>
  <si>
    <t>N10-专业课教师</t>
  </si>
  <si>
    <t>潘应雪</t>
  </si>
  <si>
    <t>余亚芳</t>
  </si>
  <si>
    <t>N12-护士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</si>
</sst>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b/>
      <sz val="18"/>
      <name val="宋体"/>
      <family val="0"/>
    </font>
    <font>
      <sz val="11"/>
      <name val="黑体"/>
      <family val="3"/>
    </font>
    <font>
      <b/>
      <sz val="11"/>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6">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ill="1" applyAlignment="1">
      <alignment vertical="center"/>
    </xf>
    <xf numFmtId="176" fontId="0" fillId="0" borderId="0" xfId="0" applyNumberFormat="1" applyFill="1" applyAlignment="1">
      <alignment horizontal="center" vertical="center"/>
    </xf>
    <xf numFmtId="176" fontId="0" fillId="0" borderId="0" xfId="0" applyNumberFormat="1" applyFill="1" applyAlignment="1">
      <alignment vertical="center"/>
    </xf>
    <xf numFmtId="0" fontId="0" fillId="0" borderId="0" xfId="0" applyNumberFormat="1" applyFill="1" applyAlignment="1">
      <alignment vertical="center"/>
    </xf>
    <xf numFmtId="0" fontId="0" fillId="0" borderId="0" xfId="0" applyFill="1" applyAlignment="1">
      <alignment horizontal="center" vertical="center"/>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xf>
    <xf numFmtId="49" fontId="45" fillId="0" borderId="10" xfId="0" applyNumberFormat="1" applyFont="1" applyFill="1" applyBorder="1" applyAlignment="1">
      <alignment horizontal="center" vertical="center" shrinkToFit="1"/>
    </xf>
    <xf numFmtId="176" fontId="45" fillId="0" borderId="10" xfId="0" applyNumberFormat="1" applyFont="1" applyFill="1" applyBorder="1" applyAlignment="1">
      <alignment horizontal="center" vertical="center"/>
    </xf>
    <xf numFmtId="0" fontId="45" fillId="0" borderId="11" xfId="0" applyFont="1" applyFill="1" applyBorder="1" applyAlignment="1">
      <alignment horizontal="center" vertical="center"/>
    </xf>
    <xf numFmtId="176" fontId="45" fillId="0" borderId="11" xfId="0" applyNumberFormat="1" applyFont="1" applyFill="1" applyBorder="1" applyAlignment="1">
      <alignment horizontal="center" vertical="center"/>
    </xf>
    <xf numFmtId="0" fontId="1" fillId="0" borderId="10" xfId="0" applyFont="1" applyFill="1" applyBorder="1" applyAlignment="1">
      <alignment vertical="center"/>
    </xf>
    <xf numFmtId="176" fontId="1" fillId="0" borderId="10" xfId="0" applyNumberFormat="1" applyFont="1" applyFill="1" applyBorder="1" applyAlignment="1">
      <alignment horizontal="center" vertical="center"/>
    </xf>
    <xf numFmtId="176" fontId="1" fillId="0" borderId="10" xfId="0" applyNumberFormat="1" applyFont="1" applyFill="1" applyBorder="1" applyAlignment="1">
      <alignment vertical="center"/>
    </xf>
    <xf numFmtId="0" fontId="1" fillId="0" borderId="12" xfId="0" applyFont="1" applyFill="1" applyBorder="1" applyAlignment="1">
      <alignment vertical="center"/>
    </xf>
    <xf numFmtId="176" fontId="1" fillId="0" borderId="12" xfId="0" applyNumberFormat="1" applyFont="1" applyFill="1" applyBorder="1" applyAlignment="1">
      <alignment horizontal="center" vertical="center"/>
    </xf>
    <xf numFmtId="176" fontId="1" fillId="0" borderId="12" xfId="0" applyNumberFormat="1" applyFont="1" applyFill="1" applyBorder="1" applyAlignment="1">
      <alignment vertical="center"/>
    </xf>
    <xf numFmtId="0" fontId="1" fillId="0" borderId="11" xfId="0" applyFont="1" applyFill="1" applyBorder="1" applyAlignment="1">
      <alignment vertical="center"/>
    </xf>
    <xf numFmtId="176" fontId="1" fillId="0" borderId="11" xfId="0" applyNumberFormat="1" applyFont="1" applyFill="1" applyBorder="1" applyAlignment="1">
      <alignment horizontal="center" vertical="center"/>
    </xf>
    <xf numFmtId="176" fontId="1" fillId="0" borderId="11" xfId="0" applyNumberFormat="1" applyFont="1" applyFill="1" applyBorder="1" applyAlignment="1">
      <alignment vertical="center"/>
    </xf>
    <xf numFmtId="176" fontId="45" fillId="0" borderId="11" xfId="0" applyNumberFormat="1" applyFont="1" applyFill="1" applyBorder="1" applyAlignment="1">
      <alignment horizontal="center" vertical="center"/>
    </xf>
    <xf numFmtId="0" fontId="45" fillId="0" borderId="11" xfId="0" applyFont="1" applyFill="1" applyBorder="1" applyAlignment="1">
      <alignment horizontal="center" vertical="center"/>
    </xf>
    <xf numFmtId="49" fontId="45" fillId="0" borderId="11" xfId="0" applyNumberFormat="1" applyFont="1" applyFill="1" applyBorder="1" applyAlignment="1">
      <alignment horizontal="center" vertical="center" shrinkToFit="1"/>
    </xf>
    <xf numFmtId="176" fontId="45" fillId="0" borderId="11" xfId="0" applyNumberFormat="1" applyFont="1" applyFill="1" applyBorder="1" applyAlignment="1">
      <alignment horizontal="center" vertical="center"/>
    </xf>
    <xf numFmtId="0" fontId="1"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xf>
    <xf numFmtId="49" fontId="45" fillId="0" borderId="11" xfId="0" applyNumberFormat="1" applyFont="1" applyFill="1" applyBorder="1" applyAlignment="1">
      <alignment horizontal="center" vertical="center" shrinkToFit="1"/>
    </xf>
    <xf numFmtId="0" fontId="1" fillId="0" borderId="11" xfId="0" applyFont="1" applyFill="1" applyBorder="1" applyAlignment="1">
      <alignment vertical="center"/>
    </xf>
    <xf numFmtId="176" fontId="1" fillId="0" borderId="11" xfId="0" applyNumberFormat="1" applyFont="1" applyFill="1" applyBorder="1" applyAlignment="1">
      <alignment horizontal="center" vertical="center"/>
    </xf>
    <xf numFmtId="176" fontId="1" fillId="0" borderId="11" xfId="0" applyNumberFormat="1" applyFont="1" applyFill="1" applyBorder="1" applyAlignment="1">
      <alignment vertical="center"/>
    </xf>
    <xf numFmtId="176" fontId="45" fillId="0" borderId="12" xfId="0" applyNumberFormat="1" applyFont="1" applyFill="1" applyBorder="1" applyAlignment="1">
      <alignment horizontal="center" vertical="center"/>
    </xf>
    <xf numFmtId="176" fontId="45" fillId="0" borderId="12"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0" fontId="45" fillId="0" borderId="11" xfId="0" applyNumberFormat="1" applyFont="1" applyFill="1" applyBorder="1" applyAlignment="1">
      <alignment horizontal="center" vertical="center"/>
    </xf>
    <xf numFmtId="0" fontId="46" fillId="0" borderId="11" xfId="0" applyFont="1" applyFill="1" applyBorder="1" applyAlignment="1">
      <alignment horizontal="center" vertical="center"/>
    </xf>
    <xf numFmtId="0" fontId="4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45" fillId="0" borderId="12"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wrapText="1"/>
    </xf>
    <xf numFmtId="0" fontId="45" fillId="0" borderId="1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3"/>
  <sheetViews>
    <sheetView tabSelected="1" zoomScale="85" zoomScaleNormal="85" zoomScaleSheetLayoutView="100" workbookViewId="0" topLeftCell="A1">
      <pane ySplit="3" topLeftCell="A4" activePane="bottomLeft" state="frozen"/>
      <selection pane="bottomLeft" activeCell="T6" sqref="T6"/>
    </sheetView>
  </sheetViews>
  <sheetFormatPr defaultColWidth="9.00390625" defaultRowHeight="27" customHeight="1"/>
  <cols>
    <col min="1" max="1" width="4.00390625" style="3" customWidth="1"/>
    <col min="2" max="2" width="9.25390625" style="3" customWidth="1"/>
    <col min="3" max="3" width="14.875" style="3" customWidth="1"/>
    <col min="4" max="4" width="13.125" style="3" customWidth="1"/>
    <col min="5" max="5" width="7.25390625" style="3" customWidth="1"/>
    <col min="6" max="6" width="11.75390625" style="3" customWidth="1"/>
    <col min="7" max="7" width="7.625" style="4" customWidth="1"/>
    <col min="8" max="8" width="12.00390625" style="5" customWidth="1"/>
    <col min="9" max="9" width="7.875" style="5" customWidth="1"/>
    <col min="10" max="10" width="6.125" style="6" customWidth="1"/>
    <col min="11" max="11" width="8.50390625" style="6" customWidth="1"/>
    <col min="12" max="12" width="7.25390625" style="6" customWidth="1"/>
    <col min="13" max="13" width="17.50390625" style="7" customWidth="1"/>
    <col min="14" max="16384" width="9.00390625" style="3" customWidth="1"/>
  </cols>
  <sheetData>
    <row r="1" ht="27" customHeight="1">
      <c r="A1" s="3" t="s">
        <v>0</v>
      </c>
    </row>
    <row r="2" spans="1:13" ht="49.5" customHeight="1">
      <c r="A2" s="8" t="s">
        <v>1</v>
      </c>
      <c r="B2" s="8"/>
      <c r="C2" s="8"/>
      <c r="D2" s="8"/>
      <c r="E2" s="8"/>
      <c r="F2" s="8"/>
      <c r="G2" s="9"/>
      <c r="H2" s="9"/>
      <c r="I2" s="9"/>
      <c r="J2" s="40"/>
      <c r="K2" s="40"/>
      <c r="L2" s="40"/>
      <c r="M2" s="8"/>
    </row>
    <row r="3" spans="1:13" ht="64.5" customHeight="1">
      <c r="A3" s="10" t="s">
        <v>2</v>
      </c>
      <c r="B3" s="10" t="s">
        <v>3</v>
      </c>
      <c r="C3" s="11" t="s">
        <v>4</v>
      </c>
      <c r="D3" s="11" t="s">
        <v>5</v>
      </c>
      <c r="E3" s="12" t="s">
        <v>6</v>
      </c>
      <c r="F3" s="12" t="s">
        <v>7</v>
      </c>
      <c r="G3" s="13" t="s">
        <v>8</v>
      </c>
      <c r="H3" s="13" t="s">
        <v>9</v>
      </c>
      <c r="I3" s="13" t="s">
        <v>10</v>
      </c>
      <c r="J3" s="41" t="s">
        <v>11</v>
      </c>
      <c r="K3" s="41" t="s">
        <v>12</v>
      </c>
      <c r="L3" s="41" t="s">
        <v>13</v>
      </c>
      <c r="M3" s="10" t="s">
        <v>14</v>
      </c>
    </row>
    <row r="4" spans="1:13" s="1" customFormat="1" ht="27" customHeight="1">
      <c r="A4" s="14">
        <v>1</v>
      </c>
      <c r="B4" s="14" t="s">
        <v>15</v>
      </c>
      <c r="C4" s="15" t="s">
        <v>16</v>
      </c>
      <c r="D4" s="15" t="s">
        <v>17</v>
      </c>
      <c r="E4" s="14"/>
      <c r="F4" s="14"/>
      <c r="G4" s="16">
        <v>84.43</v>
      </c>
      <c r="H4" s="16"/>
      <c r="I4" s="16">
        <f aca="true" t="shared" si="0" ref="I4:I11">G4</f>
        <v>84.43</v>
      </c>
      <c r="J4" s="42">
        <v>1</v>
      </c>
      <c r="K4" s="42" t="s">
        <v>18</v>
      </c>
      <c r="L4" s="42" t="s">
        <v>18</v>
      </c>
      <c r="M4" s="43"/>
    </row>
    <row r="5" spans="1:13" s="1" customFormat="1" ht="27" customHeight="1">
      <c r="A5" s="14">
        <v>2</v>
      </c>
      <c r="B5" s="14" t="s">
        <v>19</v>
      </c>
      <c r="C5" s="15" t="s">
        <v>16</v>
      </c>
      <c r="D5" s="15" t="s">
        <v>17</v>
      </c>
      <c r="E5" s="14"/>
      <c r="F5" s="14"/>
      <c r="G5" s="16">
        <v>83.97</v>
      </c>
      <c r="H5" s="16"/>
      <c r="I5" s="16">
        <f t="shared" si="0"/>
        <v>83.97</v>
      </c>
      <c r="J5" s="42">
        <v>2</v>
      </c>
      <c r="K5" s="42" t="s">
        <v>18</v>
      </c>
      <c r="L5" s="42" t="s">
        <v>18</v>
      </c>
      <c r="M5" s="43"/>
    </row>
    <row r="6" spans="1:13" s="2" customFormat="1" ht="27" customHeight="1">
      <c r="A6" s="14">
        <v>3</v>
      </c>
      <c r="B6" s="14" t="s">
        <v>20</v>
      </c>
      <c r="C6" s="15" t="s">
        <v>16</v>
      </c>
      <c r="D6" s="15" t="s">
        <v>21</v>
      </c>
      <c r="E6" s="17"/>
      <c r="F6" s="17"/>
      <c r="G6" s="18">
        <v>84.87</v>
      </c>
      <c r="H6" s="18"/>
      <c r="I6" s="18">
        <f t="shared" si="0"/>
        <v>84.87</v>
      </c>
      <c r="J6" s="44">
        <v>1</v>
      </c>
      <c r="K6" s="42" t="s">
        <v>18</v>
      </c>
      <c r="L6" s="42" t="s">
        <v>18</v>
      </c>
      <c r="M6" s="45"/>
    </row>
    <row r="7" spans="1:13" s="1" customFormat="1" ht="27" customHeight="1">
      <c r="A7" s="14">
        <v>4</v>
      </c>
      <c r="B7" s="14" t="s">
        <v>22</v>
      </c>
      <c r="C7" s="15" t="s">
        <v>16</v>
      </c>
      <c r="D7" s="15" t="s">
        <v>21</v>
      </c>
      <c r="E7" s="14"/>
      <c r="F7" s="14"/>
      <c r="G7" s="16">
        <v>82.03</v>
      </c>
      <c r="H7" s="16"/>
      <c r="I7" s="16">
        <f t="shared" si="0"/>
        <v>82.03</v>
      </c>
      <c r="J7" s="42">
        <v>2</v>
      </c>
      <c r="K7" s="42" t="s">
        <v>18</v>
      </c>
      <c r="L7" s="42" t="s">
        <v>18</v>
      </c>
      <c r="M7" s="43"/>
    </row>
    <row r="8" spans="1:13" s="1" customFormat="1" ht="27" customHeight="1">
      <c r="A8" s="14">
        <v>5</v>
      </c>
      <c r="B8" s="14" t="s">
        <v>23</v>
      </c>
      <c r="C8" s="15" t="s">
        <v>16</v>
      </c>
      <c r="D8" s="15" t="s">
        <v>24</v>
      </c>
      <c r="E8" s="19"/>
      <c r="F8" s="19"/>
      <c r="G8" s="20">
        <v>93.53</v>
      </c>
      <c r="H8" s="21"/>
      <c r="I8" s="16">
        <f t="shared" si="0"/>
        <v>93.53</v>
      </c>
      <c r="J8" s="46">
        <v>2</v>
      </c>
      <c r="K8" s="46" t="s">
        <v>18</v>
      </c>
      <c r="L8" s="46" t="s">
        <v>18</v>
      </c>
      <c r="M8" s="47"/>
    </row>
    <row r="9" spans="1:13" s="1" customFormat="1" ht="27" customHeight="1">
      <c r="A9" s="14">
        <v>6</v>
      </c>
      <c r="B9" s="14" t="s">
        <v>25</v>
      </c>
      <c r="C9" s="15" t="s">
        <v>16</v>
      </c>
      <c r="D9" s="15" t="s">
        <v>24</v>
      </c>
      <c r="E9" s="22"/>
      <c r="F9" s="22"/>
      <c r="G9" s="23">
        <v>90.33</v>
      </c>
      <c r="H9" s="24"/>
      <c r="I9" s="16">
        <f t="shared" si="0"/>
        <v>90.33</v>
      </c>
      <c r="J9" s="48">
        <v>3</v>
      </c>
      <c r="K9" s="46" t="s">
        <v>18</v>
      </c>
      <c r="L9" s="46" t="s">
        <v>18</v>
      </c>
      <c r="M9" s="49" t="s">
        <v>26</v>
      </c>
    </row>
    <row r="10" spans="1:13" s="1" customFormat="1" ht="27" customHeight="1">
      <c r="A10" s="14">
        <v>7</v>
      </c>
      <c r="B10" s="14" t="s">
        <v>27</v>
      </c>
      <c r="C10" s="15" t="s">
        <v>16</v>
      </c>
      <c r="D10" s="15" t="s">
        <v>28</v>
      </c>
      <c r="E10" s="25"/>
      <c r="F10" s="25"/>
      <c r="G10" s="26">
        <v>82.2</v>
      </c>
      <c r="H10" s="27"/>
      <c r="I10" s="31">
        <f t="shared" si="0"/>
        <v>82.2</v>
      </c>
      <c r="J10" s="50">
        <v>1</v>
      </c>
      <c r="K10" s="46" t="s">
        <v>18</v>
      </c>
      <c r="L10" s="46" t="s">
        <v>18</v>
      </c>
      <c r="M10" s="49"/>
    </row>
    <row r="11" spans="1:13" s="1" customFormat="1" ht="27" customHeight="1">
      <c r="A11" s="14">
        <v>8</v>
      </c>
      <c r="B11" s="14" t="s">
        <v>29</v>
      </c>
      <c r="C11" s="15" t="s">
        <v>16</v>
      </c>
      <c r="D11" s="15" t="s">
        <v>28</v>
      </c>
      <c r="E11" s="19"/>
      <c r="F11" s="19"/>
      <c r="G11" s="20">
        <v>81.73</v>
      </c>
      <c r="H11" s="21"/>
      <c r="I11" s="16">
        <f t="shared" si="0"/>
        <v>81.73</v>
      </c>
      <c r="J11" s="46">
        <v>2</v>
      </c>
      <c r="K11" s="46" t="s">
        <v>18</v>
      </c>
      <c r="L11" s="46" t="s">
        <v>18</v>
      </c>
      <c r="M11" s="49"/>
    </row>
    <row r="12" spans="1:13" s="1" customFormat="1" ht="27" customHeight="1">
      <c r="A12" s="14">
        <v>9</v>
      </c>
      <c r="B12" s="14" t="s">
        <v>30</v>
      </c>
      <c r="C12" s="15" t="s">
        <v>16</v>
      </c>
      <c r="D12" s="15" t="s">
        <v>31</v>
      </c>
      <c r="E12" s="16">
        <v>85</v>
      </c>
      <c r="F12" s="28">
        <f>E12*0.4</f>
        <v>34</v>
      </c>
      <c r="G12" s="26">
        <v>83.73</v>
      </c>
      <c r="H12" s="26">
        <f>G12*0.6</f>
        <v>50.238</v>
      </c>
      <c r="I12" s="26">
        <f>F12+H12</f>
        <v>84.238</v>
      </c>
      <c r="J12" s="51">
        <v>1</v>
      </c>
      <c r="K12" s="46" t="s">
        <v>18</v>
      </c>
      <c r="L12" s="46" t="s">
        <v>18</v>
      </c>
      <c r="M12" s="49"/>
    </row>
    <row r="13" spans="1:13" s="1" customFormat="1" ht="27" customHeight="1">
      <c r="A13" s="14">
        <v>10</v>
      </c>
      <c r="B13" s="29" t="s">
        <v>32</v>
      </c>
      <c r="C13" s="30" t="s">
        <v>16</v>
      </c>
      <c r="D13" s="30" t="s">
        <v>33</v>
      </c>
      <c r="E13" s="31">
        <v>88</v>
      </c>
      <c r="F13" s="28">
        <f>E13*0.4</f>
        <v>35.2</v>
      </c>
      <c r="G13" s="26">
        <v>80.47</v>
      </c>
      <c r="H13" s="26">
        <f>G13*0.6</f>
        <v>48.282</v>
      </c>
      <c r="I13" s="26">
        <f>F13+H13</f>
        <v>83.482</v>
      </c>
      <c r="J13" s="51">
        <v>1</v>
      </c>
      <c r="K13" s="46" t="s">
        <v>18</v>
      </c>
      <c r="L13" s="46" t="s">
        <v>18</v>
      </c>
      <c r="M13" s="49"/>
    </row>
    <row r="14" spans="1:13" s="1" customFormat="1" ht="27" customHeight="1">
      <c r="A14" s="14">
        <v>11</v>
      </c>
      <c r="B14" s="14" t="s">
        <v>34</v>
      </c>
      <c r="C14" s="15" t="s">
        <v>16</v>
      </c>
      <c r="D14" s="15" t="s">
        <v>35</v>
      </c>
      <c r="E14" s="19"/>
      <c r="F14" s="25"/>
      <c r="G14" s="20">
        <v>64.9</v>
      </c>
      <c r="H14" s="27"/>
      <c r="I14" s="26">
        <f aca="true" t="shared" si="1" ref="I14:I22">G14</f>
        <v>64.9</v>
      </c>
      <c r="J14" s="51">
        <v>1</v>
      </c>
      <c r="K14" s="46" t="s">
        <v>18</v>
      </c>
      <c r="L14" s="46" t="s">
        <v>18</v>
      </c>
      <c r="M14" s="49"/>
    </row>
    <row r="15" spans="1:13" s="2" customFormat="1" ht="27" customHeight="1">
      <c r="A15" s="14">
        <v>12</v>
      </c>
      <c r="B15" s="14" t="s">
        <v>36</v>
      </c>
      <c r="C15" s="15" t="s">
        <v>16</v>
      </c>
      <c r="D15" s="15" t="s">
        <v>35</v>
      </c>
      <c r="E15" s="19"/>
      <c r="F15" s="19"/>
      <c r="G15" s="20">
        <v>63.57</v>
      </c>
      <c r="H15" s="21"/>
      <c r="I15" s="20">
        <f t="shared" si="1"/>
        <v>63.57</v>
      </c>
      <c r="J15" s="52">
        <v>2</v>
      </c>
      <c r="K15" s="46" t="s">
        <v>18</v>
      </c>
      <c r="L15" s="46" t="s">
        <v>18</v>
      </c>
      <c r="M15" s="49"/>
    </row>
    <row r="16" spans="1:13" s="1" customFormat="1" ht="27" customHeight="1">
      <c r="A16" s="14">
        <v>13</v>
      </c>
      <c r="B16" s="14" t="s">
        <v>37</v>
      </c>
      <c r="C16" s="15" t="s">
        <v>16</v>
      </c>
      <c r="D16" s="15" t="s">
        <v>35</v>
      </c>
      <c r="E16" s="19"/>
      <c r="F16" s="19"/>
      <c r="G16" s="20">
        <v>63.5</v>
      </c>
      <c r="H16" s="21"/>
      <c r="I16" s="20">
        <f t="shared" si="1"/>
        <v>63.5</v>
      </c>
      <c r="J16" s="52">
        <v>3</v>
      </c>
      <c r="K16" s="46" t="s">
        <v>18</v>
      </c>
      <c r="L16" s="46" t="s">
        <v>18</v>
      </c>
      <c r="M16" s="49"/>
    </row>
    <row r="17" spans="1:13" s="1" customFormat="1" ht="27" customHeight="1">
      <c r="A17" s="14">
        <v>14</v>
      </c>
      <c r="B17" s="14" t="s">
        <v>38</v>
      </c>
      <c r="C17" s="15" t="s">
        <v>16</v>
      </c>
      <c r="D17" s="15" t="s">
        <v>39</v>
      </c>
      <c r="E17" s="19"/>
      <c r="F17" s="19"/>
      <c r="G17" s="20">
        <v>84.03</v>
      </c>
      <c r="H17" s="21"/>
      <c r="I17" s="20">
        <f t="shared" si="1"/>
        <v>84.03</v>
      </c>
      <c r="J17" s="52">
        <v>1</v>
      </c>
      <c r="K17" s="46" t="s">
        <v>18</v>
      </c>
      <c r="L17" s="46" t="s">
        <v>18</v>
      </c>
      <c r="M17" s="49"/>
    </row>
    <row r="18" spans="1:13" s="1" customFormat="1" ht="27" customHeight="1">
      <c r="A18" s="14">
        <v>15</v>
      </c>
      <c r="B18" s="14" t="s">
        <v>40</v>
      </c>
      <c r="C18" s="15" t="s">
        <v>16</v>
      </c>
      <c r="D18" s="15" t="s">
        <v>41</v>
      </c>
      <c r="E18" s="19"/>
      <c r="F18" s="19"/>
      <c r="G18" s="20">
        <v>66.27</v>
      </c>
      <c r="H18" s="21"/>
      <c r="I18" s="20">
        <f t="shared" si="1"/>
        <v>66.27</v>
      </c>
      <c r="J18" s="52">
        <v>1</v>
      </c>
      <c r="K18" s="46" t="s">
        <v>18</v>
      </c>
      <c r="L18" s="46" t="s">
        <v>18</v>
      </c>
      <c r="M18" s="49"/>
    </row>
    <row r="19" spans="1:13" s="1" customFormat="1" ht="27" customHeight="1">
      <c r="A19" s="14">
        <v>16</v>
      </c>
      <c r="B19" s="29" t="s">
        <v>42</v>
      </c>
      <c r="C19" s="30" t="s">
        <v>43</v>
      </c>
      <c r="D19" s="30" t="s">
        <v>44</v>
      </c>
      <c r="E19" s="25"/>
      <c r="F19" s="25"/>
      <c r="G19" s="26">
        <v>88.77</v>
      </c>
      <c r="H19" s="27"/>
      <c r="I19" s="26">
        <f t="shared" si="1"/>
        <v>88.77</v>
      </c>
      <c r="J19" s="51">
        <v>1</v>
      </c>
      <c r="K19" s="46" t="s">
        <v>18</v>
      </c>
      <c r="L19" s="46" t="s">
        <v>18</v>
      </c>
      <c r="M19" s="49"/>
    </row>
    <row r="20" spans="1:13" s="2" customFormat="1" ht="27" customHeight="1">
      <c r="A20" s="14">
        <v>17</v>
      </c>
      <c r="B20" s="29" t="s">
        <v>45</v>
      </c>
      <c r="C20" s="30" t="s">
        <v>43</v>
      </c>
      <c r="D20" s="30" t="s">
        <v>46</v>
      </c>
      <c r="E20" s="25"/>
      <c r="F20" s="25"/>
      <c r="G20" s="26">
        <v>88</v>
      </c>
      <c r="H20" s="27"/>
      <c r="I20" s="26">
        <f t="shared" si="1"/>
        <v>88</v>
      </c>
      <c r="J20" s="51">
        <v>1</v>
      </c>
      <c r="K20" s="46" t="s">
        <v>18</v>
      </c>
      <c r="L20" s="46" t="s">
        <v>18</v>
      </c>
      <c r="M20" s="49"/>
    </row>
    <row r="21" spans="1:13" s="2" customFormat="1" ht="27" customHeight="1">
      <c r="A21" s="14">
        <v>18</v>
      </c>
      <c r="B21" s="14" t="s">
        <v>47</v>
      </c>
      <c r="C21" s="15" t="s">
        <v>43</v>
      </c>
      <c r="D21" s="15" t="s">
        <v>48</v>
      </c>
      <c r="E21" s="25"/>
      <c r="F21" s="25"/>
      <c r="G21" s="26">
        <v>70.27</v>
      </c>
      <c r="H21" s="27"/>
      <c r="I21" s="26">
        <f t="shared" si="1"/>
        <v>70.27</v>
      </c>
      <c r="J21" s="51">
        <v>2</v>
      </c>
      <c r="K21" s="53" t="s">
        <v>18</v>
      </c>
      <c r="L21" s="53" t="s">
        <v>18</v>
      </c>
      <c r="M21" s="49" t="s">
        <v>26</v>
      </c>
    </row>
    <row r="22" spans="1:13" s="2" customFormat="1" ht="27" customHeight="1">
      <c r="A22" s="14">
        <v>19</v>
      </c>
      <c r="B22" s="29" t="s">
        <v>49</v>
      </c>
      <c r="C22" s="30" t="s">
        <v>43</v>
      </c>
      <c r="D22" s="30" t="s">
        <v>50</v>
      </c>
      <c r="E22" s="25"/>
      <c r="F22" s="25"/>
      <c r="G22" s="26">
        <v>94.5</v>
      </c>
      <c r="H22" s="27"/>
      <c r="I22" s="26">
        <f aca="true" t="shared" si="2" ref="I22:I37">G22</f>
        <v>94.5</v>
      </c>
      <c r="J22" s="51">
        <v>1</v>
      </c>
      <c r="K22" s="53" t="s">
        <v>18</v>
      </c>
      <c r="L22" s="53" t="s">
        <v>18</v>
      </c>
      <c r="M22" s="49"/>
    </row>
    <row r="23" spans="1:13" s="2" customFormat="1" ht="27" customHeight="1">
      <c r="A23" s="14">
        <v>20</v>
      </c>
      <c r="B23" s="14" t="s">
        <v>51</v>
      </c>
      <c r="C23" s="15" t="s">
        <v>43</v>
      </c>
      <c r="D23" s="15" t="s">
        <v>50</v>
      </c>
      <c r="E23" s="19"/>
      <c r="F23" s="19"/>
      <c r="G23" s="20">
        <v>87</v>
      </c>
      <c r="H23" s="21"/>
      <c r="I23" s="20">
        <f t="shared" si="2"/>
        <v>87</v>
      </c>
      <c r="J23" s="52">
        <v>2</v>
      </c>
      <c r="K23" s="53" t="s">
        <v>18</v>
      </c>
      <c r="L23" s="53" t="s">
        <v>18</v>
      </c>
      <c r="M23" s="49"/>
    </row>
    <row r="24" spans="1:13" s="1" customFormat="1" ht="27" customHeight="1">
      <c r="A24" s="14">
        <v>21</v>
      </c>
      <c r="B24" s="14" t="s">
        <v>52</v>
      </c>
      <c r="C24" s="15" t="s">
        <v>43</v>
      </c>
      <c r="D24" s="15" t="s">
        <v>53</v>
      </c>
      <c r="E24" s="25"/>
      <c r="F24" s="25"/>
      <c r="G24" s="26">
        <v>92.37</v>
      </c>
      <c r="H24" s="27"/>
      <c r="I24" s="26">
        <f t="shared" si="2"/>
        <v>92.37</v>
      </c>
      <c r="J24" s="51">
        <v>1</v>
      </c>
      <c r="K24" s="53" t="s">
        <v>18</v>
      </c>
      <c r="L24" s="53" t="s">
        <v>18</v>
      </c>
      <c r="M24" s="49"/>
    </row>
    <row r="25" spans="1:13" s="1" customFormat="1" ht="27" customHeight="1">
      <c r="A25" s="14">
        <v>22</v>
      </c>
      <c r="B25" s="14" t="s">
        <v>54</v>
      </c>
      <c r="C25" s="15" t="s">
        <v>43</v>
      </c>
      <c r="D25" s="15" t="s">
        <v>53</v>
      </c>
      <c r="E25" s="19"/>
      <c r="F25" s="19"/>
      <c r="G25" s="20">
        <v>81.47</v>
      </c>
      <c r="H25" s="21"/>
      <c r="I25" s="20">
        <f t="shared" si="2"/>
        <v>81.47</v>
      </c>
      <c r="J25" s="52">
        <v>2</v>
      </c>
      <c r="K25" s="53" t="s">
        <v>18</v>
      </c>
      <c r="L25" s="53" t="s">
        <v>18</v>
      </c>
      <c r="M25" s="49"/>
    </row>
    <row r="26" spans="1:13" s="1" customFormat="1" ht="27" customHeight="1">
      <c r="A26" s="14">
        <v>23</v>
      </c>
      <c r="B26" s="14" t="s">
        <v>55</v>
      </c>
      <c r="C26" s="15" t="s">
        <v>56</v>
      </c>
      <c r="D26" s="15" t="s">
        <v>57</v>
      </c>
      <c r="E26" s="25"/>
      <c r="F26" s="25"/>
      <c r="G26" s="26">
        <v>87.1</v>
      </c>
      <c r="H26" s="27"/>
      <c r="I26" s="26">
        <f t="shared" si="2"/>
        <v>87.1</v>
      </c>
      <c r="J26" s="51">
        <v>1</v>
      </c>
      <c r="K26" s="53" t="s">
        <v>18</v>
      </c>
      <c r="L26" s="53" t="s">
        <v>18</v>
      </c>
      <c r="M26" s="49"/>
    </row>
    <row r="27" spans="1:13" s="1" customFormat="1" ht="27" customHeight="1">
      <c r="A27" s="14">
        <v>24</v>
      </c>
      <c r="B27" s="29" t="s">
        <v>58</v>
      </c>
      <c r="C27" s="30" t="s">
        <v>56</v>
      </c>
      <c r="D27" s="30" t="s">
        <v>59</v>
      </c>
      <c r="E27" s="25"/>
      <c r="F27" s="25"/>
      <c r="G27" s="26">
        <v>87.37</v>
      </c>
      <c r="H27" s="27"/>
      <c r="I27" s="26">
        <f t="shared" si="2"/>
        <v>87.37</v>
      </c>
      <c r="J27" s="51">
        <v>1</v>
      </c>
      <c r="K27" s="53" t="s">
        <v>18</v>
      </c>
      <c r="L27" s="53" t="s">
        <v>18</v>
      </c>
      <c r="M27" s="49"/>
    </row>
    <row r="28" spans="1:13" s="1" customFormat="1" ht="27" customHeight="1">
      <c r="A28" s="14">
        <v>25</v>
      </c>
      <c r="B28" s="29" t="s">
        <v>60</v>
      </c>
      <c r="C28" s="30" t="s">
        <v>56</v>
      </c>
      <c r="D28" s="30" t="s">
        <v>61</v>
      </c>
      <c r="E28" s="25"/>
      <c r="F28" s="25"/>
      <c r="G28" s="26">
        <v>83.87</v>
      </c>
      <c r="H28" s="27"/>
      <c r="I28" s="26">
        <f t="shared" si="2"/>
        <v>83.87</v>
      </c>
      <c r="J28" s="51">
        <v>1</v>
      </c>
      <c r="K28" s="53" t="s">
        <v>18</v>
      </c>
      <c r="L28" s="53" t="s">
        <v>18</v>
      </c>
      <c r="M28" s="49"/>
    </row>
    <row r="29" spans="1:13" s="1" customFormat="1" ht="27" customHeight="1">
      <c r="A29" s="14">
        <v>26</v>
      </c>
      <c r="B29" s="29" t="s">
        <v>62</v>
      </c>
      <c r="C29" s="30" t="s">
        <v>56</v>
      </c>
      <c r="D29" s="30" t="s">
        <v>63</v>
      </c>
      <c r="E29" s="25"/>
      <c r="F29" s="25"/>
      <c r="G29" s="26">
        <v>91.57</v>
      </c>
      <c r="H29" s="27"/>
      <c r="I29" s="26">
        <f t="shared" si="2"/>
        <v>91.57</v>
      </c>
      <c r="J29" s="51">
        <v>1</v>
      </c>
      <c r="K29" s="53" t="s">
        <v>18</v>
      </c>
      <c r="L29" s="53" t="s">
        <v>18</v>
      </c>
      <c r="M29" s="49"/>
    </row>
    <row r="30" spans="1:13" s="1" customFormat="1" ht="27" customHeight="1">
      <c r="A30" s="14">
        <v>27</v>
      </c>
      <c r="B30" s="29" t="s">
        <v>64</v>
      </c>
      <c r="C30" s="30" t="s">
        <v>56</v>
      </c>
      <c r="D30" s="30" t="s">
        <v>65</v>
      </c>
      <c r="E30" s="25"/>
      <c r="F30" s="25"/>
      <c r="G30" s="26">
        <v>91.9</v>
      </c>
      <c r="H30" s="27"/>
      <c r="I30" s="26">
        <f t="shared" si="2"/>
        <v>91.9</v>
      </c>
      <c r="J30" s="51">
        <v>1</v>
      </c>
      <c r="K30" s="53" t="s">
        <v>18</v>
      </c>
      <c r="L30" s="53" t="s">
        <v>18</v>
      </c>
      <c r="M30" s="49"/>
    </row>
    <row r="31" spans="1:13" s="1" customFormat="1" ht="27" customHeight="1">
      <c r="A31" s="14">
        <v>28</v>
      </c>
      <c r="B31" s="29" t="s">
        <v>66</v>
      </c>
      <c r="C31" s="30" t="s">
        <v>67</v>
      </c>
      <c r="D31" s="30" t="s">
        <v>68</v>
      </c>
      <c r="E31" s="25"/>
      <c r="F31" s="25"/>
      <c r="G31" s="26">
        <v>87.83</v>
      </c>
      <c r="H31" s="27"/>
      <c r="I31" s="26">
        <f t="shared" si="2"/>
        <v>87.83</v>
      </c>
      <c r="J31" s="51">
        <v>1</v>
      </c>
      <c r="K31" s="53" t="s">
        <v>18</v>
      </c>
      <c r="L31" s="53" t="s">
        <v>18</v>
      </c>
      <c r="M31" s="49"/>
    </row>
    <row r="32" spans="1:13" s="1" customFormat="1" ht="27" customHeight="1">
      <c r="A32" s="14">
        <v>29</v>
      </c>
      <c r="B32" s="14" t="s">
        <v>69</v>
      </c>
      <c r="C32" s="15" t="s">
        <v>67</v>
      </c>
      <c r="D32" s="15" t="s">
        <v>70</v>
      </c>
      <c r="E32" s="19"/>
      <c r="F32" s="19"/>
      <c r="G32" s="20">
        <v>65.07</v>
      </c>
      <c r="H32" s="21"/>
      <c r="I32" s="20">
        <f t="shared" si="2"/>
        <v>65.07</v>
      </c>
      <c r="J32" s="52">
        <v>2</v>
      </c>
      <c r="K32" s="54" t="s">
        <v>18</v>
      </c>
      <c r="L32" s="54" t="s">
        <v>18</v>
      </c>
      <c r="M32" s="49"/>
    </row>
    <row r="33" spans="1:13" s="1" customFormat="1" ht="27" customHeight="1">
      <c r="A33" s="14">
        <v>30</v>
      </c>
      <c r="B33" s="14" t="s">
        <v>71</v>
      </c>
      <c r="C33" s="15" t="s">
        <v>67</v>
      </c>
      <c r="D33" s="15" t="s">
        <v>72</v>
      </c>
      <c r="E33" s="19"/>
      <c r="F33" s="19"/>
      <c r="G33" s="20">
        <v>84</v>
      </c>
      <c r="H33" s="21"/>
      <c r="I33" s="20">
        <f t="shared" si="2"/>
        <v>84</v>
      </c>
      <c r="J33" s="52">
        <v>1</v>
      </c>
      <c r="K33" s="54" t="s">
        <v>18</v>
      </c>
      <c r="L33" s="54" t="s">
        <v>18</v>
      </c>
      <c r="M33" s="49"/>
    </row>
    <row r="34" spans="1:13" s="1" customFormat="1" ht="27" customHeight="1">
      <c r="A34" s="14">
        <v>31</v>
      </c>
      <c r="B34" s="14" t="s">
        <v>73</v>
      </c>
      <c r="C34" s="15" t="s">
        <v>67</v>
      </c>
      <c r="D34" s="15" t="s">
        <v>74</v>
      </c>
      <c r="E34" s="19"/>
      <c r="F34" s="19"/>
      <c r="G34" s="20">
        <v>79.3</v>
      </c>
      <c r="H34" s="21"/>
      <c r="I34" s="20">
        <f t="shared" si="2"/>
        <v>79.3</v>
      </c>
      <c r="J34" s="52">
        <v>1</v>
      </c>
      <c r="K34" s="54" t="s">
        <v>18</v>
      </c>
      <c r="L34" s="54" t="s">
        <v>18</v>
      </c>
      <c r="M34" s="49"/>
    </row>
    <row r="35" spans="1:13" s="1" customFormat="1" ht="27" customHeight="1">
      <c r="A35" s="14">
        <v>32</v>
      </c>
      <c r="B35" s="29" t="s">
        <v>75</v>
      </c>
      <c r="C35" s="30" t="s">
        <v>67</v>
      </c>
      <c r="D35" s="30" t="s">
        <v>76</v>
      </c>
      <c r="E35" s="25"/>
      <c r="F35" s="25"/>
      <c r="G35" s="26">
        <v>71.33</v>
      </c>
      <c r="H35" s="27"/>
      <c r="I35" s="26">
        <f t="shared" si="2"/>
        <v>71.33</v>
      </c>
      <c r="J35" s="51">
        <v>1</v>
      </c>
      <c r="K35" s="54" t="s">
        <v>18</v>
      </c>
      <c r="L35" s="54" t="s">
        <v>18</v>
      </c>
      <c r="M35" s="49"/>
    </row>
    <row r="36" spans="1:13" s="1" customFormat="1" ht="27" customHeight="1">
      <c r="A36" s="14">
        <v>33</v>
      </c>
      <c r="B36" s="29" t="s">
        <v>77</v>
      </c>
      <c r="C36" s="30" t="s">
        <v>67</v>
      </c>
      <c r="D36" s="30" t="s">
        <v>78</v>
      </c>
      <c r="E36" s="25"/>
      <c r="F36" s="25"/>
      <c r="G36" s="26">
        <v>85.5</v>
      </c>
      <c r="H36" s="27"/>
      <c r="I36" s="26">
        <f t="shared" si="2"/>
        <v>85.5</v>
      </c>
      <c r="J36" s="51">
        <v>1</v>
      </c>
      <c r="K36" s="54" t="s">
        <v>18</v>
      </c>
      <c r="L36" s="54" t="s">
        <v>18</v>
      </c>
      <c r="M36" s="49"/>
    </row>
    <row r="37" spans="1:13" s="1" customFormat="1" ht="27" customHeight="1">
      <c r="A37" s="14">
        <v>34</v>
      </c>
      <c r="B37" s="14" t="s">
        <v>79</v>
      </c>
      <c r="C37" s="15" t="s">
        <v>67</v>
      </c>
      <c r="D37" s="15" t="s">
        <v>80</v>
      </c>
      <c r="E37" s="16">
        <v>80</v>
      </c>
      <c r="F37" s="20">
        <f>E37*0.4</f>
        <v>32</v>
      </c>
      <c r="G37" s="20">
        <v>92.53</v>
      </c>
      <c r="H37" s="20">
        <f>G37*0.6</f>
        <v>55.518</v>
      </c>
      <c r="I37" s="20">
        <f>F37+H37</f>
        <v>87.518</v>
      </c>
      <c r="J37" s="52">
        <v>1</v>
      </c>
      <c r="K37" s="54" t="s">
        <v>18</v>
      </c>
      <c r="L37" s="54" t="s">
        <v>18</v>
      </c>
      <c r="M37" s="49"/>
    </row>
    <row r="38" spans="1:13" s="1" customFormat="1" ht="27" customHeight="1">
      <c r="A38" s="14">
        <v>35</v>
      </c>
      <c r="B38" s="32" t="s">
        <v>81</v>
      </c>
      <c r="C38" s="15" t="s">
        <v>67</v>
      </c>
      <c r="D38" s="15" t="s">
        <v>80</v>
      </c>
      <c r="E38" s="33">
        <v>81</v>
      </c>
      <c r="F38" s="26">
        <f>E38*0.4</f>
        <v>32.4</v>
      </c>
      <c r="G38" s="20">
        <v>86.93</v>
      </c>
      <c r="H38" s="26">
        <f>G38*0.6</f>
        <v>52.158</v>
      </c>
      <c r="I38" s="26">
        <f>F38+H38</f>
        <v>84.55799999999999</v>
      </c>
      <c r="J38" s="51">
        <v>2</v>
      </c>
      <c r="K38" s="54" t="s">
        <v>18</v>
      </c>
      <c r="L38" s="54" t="s">
        <v>18</v>
      </c>
      <c r="M38" s="49"/>
    </row>
    <row r="39" spans="1:13" s="1" customFormat="1" ht="27" customHeight="1">
      <c r="A39" s="14">
        <v>36</v>
      </c>
      <c r="B39" s="17" t="s">
        <v>82</v>
      </c>
      <c r="C39" s="34" t="s">
        <v>67</v>
      </c>
      <c r="D39" s="34" t="s">
        <v>83</v>
      </c>
      <c r="E39" s="35"/>
      <c r="F39" s="35"/>
      <c r="G39" s="36">
        <v>90.96</v>
      </c>
      <c r="H39" s="37"/>
      <c r="I39" s="36">
        <f>G39</f>
        <v>90.96</v>
      </c>
      <c r="J39" s="55">
        <v>1</v>
      </c>
      <c r="K39" s="54" t="s">
        <v>18</v>
      </c>
      <c r="L39" s="54" t="s">
        <v>18</v>
      </c>
      <c r="M39" s="49"/>
    </row>
    <row r="40" spans="1:13" s="1" customFormat="1" ht="27" customHeight="1">
      <c r="A40" s="14">
        <v>37</v>
      </c>
      <c r="B40" s="29" t="s">
        <v>84</v>
      </c>
      <c r="C40" s="30" t="s">
        <v>67</v>
      </c>
      <c r="D40" s="30" t="s">
        <v>85</v>
      </c>
      <c r="E40" s="25"/>
      <c r="F40" s="25"/>
      <c r="G40" s="26">
        <v>85.87</v>
      </c>
      <c r="H40" s="27"/>
      <c r="I40" s="26">
        <f>G40</f>
        <v>85.87</v>
      </c>
      <c r="J40" s="51">
        <v>1</v>
      </c>
      <c r="K40" s="54" t="s">
        <v>18</v>
      </c>
      <c r="L40" s="54" t="s">
        <v>18</v>
      </c>
      <c r="M40" s="49"/>
    </row>
    <row r="41" spans="1:13" s="1" customFormat="1" ht="27" customHeight="1">
      <c r="A41" s="14">
        <v>38</v>
      </c>
      <c r="B41" s="29" t="s">
        <v>86</v>
      </c>
      <c r="C41" s="30" t="s">
        <v>67</v>
      </c>
      <c r="D41" s="30" t="s">
        <v>87</v>
      </c>
      <c r="E41" s="25"/>
      <c r="F41" s="25"/>
      <c r="G41" s="26">
        <v>89.73</v>
      </c>
      <c r="H41" s="27"/>
      <c r="I41" s="26">
        <f>G41</f>
        <v>89.73</v>
      </c>
      <c r="J41" s="51">
        <v>1</v>
      </c>
      <c r="K41" s="54" t="s">
        <v>18</v>
      </c>
      <c r="L41" s="54" t="s">
        <v>18</v>
      </c>
      <c r="M41" s="49"/>
    </row>
    <row r="42" spans="1:13" s="1" customFormat="1" ht="27" customHeight="1">
      <c r="A42" s="14">
        <v>39</v>
      </c>
      <c r="B42" s="14" t="s">
        <v>88</v>
      </c>
      <c r="C42" s="15" t="s">
        <v>67</v>
      </c>
      <c r="D42" s="15" t="s">
        <v>87</v>
      </c>
      <c r="E42" s="19"/>
      <c r="F42" s="19"/>
      <c r="G42" s="20">
        <v>78.13</v>
      </c>
      <c r="H42" s="21"/>
      <c r="I42" s="26">
        <f>G42</f>
        <v>78.13</v>
      </c>
      <c r="J42" s="51">
        <v>2</v>
      </c>
      <c r="K42" s="54" t="s">
        <v>18</v>
      </c>
      <c r="L42" s="54" t="s">
        <v>18</v>
      </c>
      <c r="M42" s="49"/>
    </row>
    <row r="43" spans="1:13" s="1" customFormat="1" ht="27" customHeight="1">
      <c r="A43" s="14">
        <v>40</v>
      </c>
      <c r="B43" s="17" t="s">
        <v>89</v>
      </c>
      <c r="C43" s="34" t="s">
        <v>67</v>
      </c>
      <c r="D43" s="34" t="s">
        <v>90</v>
      </c>
      <c r="E43" s="38">
        <v>86</v>
      </c>
      <c r="F43" s="39">
        <f>E43*0.5</f>
        <v>43</v>
      </c>
      <c r="G43" s="36">
        <v>76.8</v>
      </c>
      <c r="H43" s="36">
        <f>G43*0.5</f>
        <v>38.4</v>
      </c>
      <c r="I43" s="36">
        <f>F43+H43</f>
        <v>81.4</v>
      </c>
      <c r="J43" s="55">
        <v>1</v>
      </c>
      <c r="K43" s="54" t="s">
        <v>18</v>
      </c>
      <c r="L43" s="54" t="s">
        <v>18</v>
      </c>
      <c r="M43" s="49"/>
    </row>
  </sheetData>
  <sheetProtection password="CF7A" sheet="1" objects="1"/>
  <mergeCells count="1">
    <mergeCell ref="A2:M2"/>
  </mergeCells>
  <printOptions/>
  <pageMargins left="0.39305555555555555" right="0.39305555555555555" top="0.39305555555555555" bottom="0.393055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清风逸柳</cp:lastModifiedBy>
  <dcterms:created xsi:type="dcterms:W3CDTF">2017-03-11T12:53:36Z</dcterms:created>
  <dcterms:modified xsi:type="dcterms:W3CDTF">2022-06-29T04:13:26Z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9F2468F9E720447A96CDFD3B462538F3</vt:lpwstr>
  </property>
</Properties>
</file>