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<sst xmlns="http://schemas.openxmlformats.org/spreadsheetml/2006/main" count="68" uniqueCount="50">
  <si>
    <t>贵阳市交通委员会委属事业单位2022年下半年公开招聘B类岗位成绩及进入体检环节人员名单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</si>
  <si>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</si>
  <si>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</si>
  <si>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</si>
  <si>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</si>
  <si>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</si>
  <si>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</si>
  <si>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</si>
  <si>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</si>
  <si>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</si>
  <si>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</si>
  <si>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</si>
  <si>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面试成绩</t>
  </si>
  <si>
    <t>面试成绩30%</t>
  </si>
  <si>
    <t>总成绩</t>
  </si>
  <si>
    <t>综合排名</t>
  </si>
  <si>
    <t>是否进入下一轮</t>
  </si>
  <si>
    <t>备注</t>
  </si>
  <si>
    <t>席欢</t>
  </si>
  <si>
    <t>1152014908217</t>
  </si>
  <si>
    <t>贵阳市交通基础设施建设服务中心</t>
  </si>
  <si>
    <t>72.90</t>
  </si>
  <si>
    <t>80.4</t>
  </si>
  <si>
    <t>1</t>
  </si>
  <si>
    <t>是</t>
  </si>
  <si>
    <t>李天意</t>
  </si>
  <si>
    <t>1152014901927</t>
  </si>
  <si>
    <t>67.90</t>
  </si>
  <si>
    <t>83.8</t>
  </si>
  <si>
    <t>2</t>
  </si>
  <si>
    <t>罗华宇</t>
  </si>
  <si>
    <t>1152014903328</t>
  </si>
  <si>
    <t>79.6</t>
  </si>
  <si>
    <t>3</t>
  </si>
  <si>
    <t>许成</t>
  </si>
  <si>
    <t>1152014904924</t>
  </si>
  <si>
    <t>84.2</t>
  </si>
  <si>
    <t>翁晓林</t>
  </si>
  <si>
    <t>1152014906903</t>
  </si>
  <si>
    <t>刘玉莉</t>
  </si>
  <si>
    <t>1152014908429</t>
  </si>
  <si>
    <t>78.2</t>
  </si>
  <si>
    <t>杨杰</t>
  </si>
  <si>
    <t>1152014906004</t>
  </si>
  <si>
    <t>李煜</t>
  </si>
  <si>
    <t>1152014902626</t>
  </si>
  <si>
    <t>87</t>
  </si>
  <si>
    <t>杨淳</t>
  </si>
  <si>
    <t>1152014901818</t>
  </si>
  <si>
    <t>84.4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</si>
</sst>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4" fillId="10" borderId="2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tabSelected="1" workbookViewId="0">
      <selection activeCell="O2" sqref="O2"/>
    </sheetView>
  </sheetViews>
  <sheetFormatPr defaultColWidth="9" defaultRowHeight="13.5"/>
  <cols>
    <col min="1" max="1" width="4.44166666666667" style="1" customWidth="1"/>
    <col min="2" max="2" width="9" style="1"/>
    <col min="3" max="3" width="14.4416666666667" style="1" customWidth="1"/>
    <col min="4" max="4" width="31.625" style="1" customWidth="1"/>
    <col min="5" max="5" width="16.2166666666667" style="1" customWidth="1"/>
    <col min="6" max="6" width="10.2166666666667" style="1" customWidth="1"/>
    <col min="7" max="7" width="10.2166666666667" style="3" customWidth="1"/>
    <col min="8" max="8" width="10.2166666666667" style="4" customWidth="1"/>
    <col min="9" max="9" width="9" style="3"/>
    <col min="10" max="10" width="9" style="4"/>
    <col min="11" max="11" width="9" style="3"/>
    <col min="12" max="15" width="9.875" style="3" customWidth="1"/>
    <col min="16" max="16" width="9.775" style="3" customWidth="1"/>
    <col min="17" max="17" width="19.125" style="1" customWidth="1"/>
    <col min="18" max="16384" width="9" style="1"/>
  </cols>
  <sheetData>
    <row r="1" s="1" customFormat="1" ht="37.2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2" customFormat="1" ht="37.05" customHeight="1" spans="1:1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8" t="s">
        <v>12</v>
      </c>
      <c r="M2" s="9" t="s">
        <v>13</v>
      </c>
      <c r="N2" s="8" t="s">
        <v>14</v>
      </c>
      <c r="O2" s="8" t="s">
        <v>15</v>
      </c>
      <c r="P2" s="13" t="s">
        <v>16</v>
      </c>
      <c r="Q2" s="13" t="s">
        <v>17</v>
      </c>
    </row>
    <row r="3" s="1" customFormat="1" ht="37.05" customHeight="1" spans="1:18">
      <c r="A3" s="10">
        <v>1</v>
      </c>
      <c r="B3" s="10" t="s">
        <v>18</v>
      </c>
      <c r="C3" s="10" t="s">
        <v>19</v>
      </c>
      <c r="D3" s="10" t="s">
        <v>20</v>
      </c>
      <c r="E3" s="10">
        <v>10101006001</v>
      </c>
      <c r="F3" s="10">
        <v>107.5</v>
      </c>
      <c r="G3" s="11">
        <f t="shared" ref="G3:G11" si="0">ROUND(F3/1.5,2)</f>
        <v>71.67</v>
      </c>
      <c r="H3" s="12">
        <f t="shared" ref="H3:H11" si="1">G3*0.3</f>
        <v>21.501</v>
      </c>
      <c r="I3" s="20" t="s">
        <v>21</v>
      </c>
      <c r="J3" s="12">
        <f t="shared" ref="J3:J11" si="2">I3*0.4</f>
        <v>29.16</v>
      </c>
      <c r="K3" s="15">
        <f t="shared" ref="K3:K11" si="3">H3+J3</f>
        <v>50.661</v>
      </c>
      <c r="L3" s="16" t="s">
        <v>22</v>
      </c>
      <c r="M3" s="12">
        <f>ROUND(L3*0.3,2)</f>
        <v>24.12</v>
      </c>
      <c r="N3" s="15">
        <f>K3+M3</f>
        <v>74.781</v>
      </c>
      <c r="O3" s="16" t="s">
        <v>23</v>
      </c>
      <c r="P3" s="11" t="s">
        <v>24</v>
      </c>
      <c r="Q3" s="17"/>
      <c r="R3" s="18"/>
    </row>
    <row r="4" s="1" customFormat="1" ht="37.05" customHeight="1" spans="1:17">
      <c r="A4" s="10">
        <v>2</v>
      </c>
      <c r="B4" s="10" t="s">
        <v>25</v>
      </c>
      <c r="C4" s="10" t="s">
        <v>26</v>
      </c>
      <c r="D4" s="10" t="s">
        <v>20</v>
      </c>
      <c r="E4" s="10">
        <v>10101006001</v>
      </c>
      <c r="F4" s="10">
        <v>105.5</v>
      </c>
      <c r="G4" s="11">
        <f t="shared" si="0"/>
        <v>70.33</v>
      </c>
      <c r="H4" s="12">
        <f t="shared" si="1"/>
        <v>21.099</v>
      </c>
      <c r="I4" s="20" t="s">
        <v>27</v>
      </c>
      <c r="J4" s="12">
        <f t="shared" si="2"/>
        <v>27.16</v>
      </c>
      <c r="K4" s="15">
        <f t="shared" si="3"/>
        <v>48.259</v>
      </c>
      <c r="L4" s="16" t="s">
        <v>28</v>
      </c>
      <c r="M4" s="12">
        <f t="shared" ref="M4:M11" si="4">ROUND(L4*0.3,2)</f>
        <v>25.14</v>
      </c>
      <c r="N4" s="15">
        <f t="shared" ref="N4:N11" si="5">K4+M4</f>
        <v>73.399</v>
      </c>
      <c r="O4" s="16" t="s">
        <v>29</v>
      </c>
      <c r="P4" s="11"/>
      <c r="Q4" s="17"/>
    </row>
    <row r="5" s="1" customFormat="1" ht="37.05" customHeight="1" spans="1:17">
      <c r="A5" s="10">
        <v>3</v>
      </c>
      <c r="B5" s="10" t="s">
        <v>30</v>
      </c>
      <c r="C5" s="10" t="s">
        <v>31</v>
      </c>
      <c r="D5" s="10" t="s">
        <v>20</v>
      </c>
      <c r="E5" s="10">
        <v>10101006001</v>
      </c>
      <c r="F5" s="10">
        <v>112</v>
      </c>
      <c r="G5" s="11">
        <f t="shared" si="0"/>
        <v>74.67</v>
      </c>
      <c r="H5" s="12">
        <f t="shared" si="1"/>
        <v>22.401</v>
      </c>
      <c r="I5" s="14">
        <v>62.44</v>
      </c>
      <c r="J5" s="12">
        <f t="shared" si="2"/>
        <v>24.976</v>
      </c>
      <c r="K5" s="15">
        <f t="shared" si="3"/>
        <v>47.377</v>
      </c>
      <c r="L5" s="16" t="s">
        <v>32</v>
      </c>
      <c r="M5" s="12">
        <f t="shared" si="4"/>
        <v>23.88</v>
      </c>
      <c r="N5" s="15">
        <f t="shared" si="5"/>
        <v>71.257</v>
      </c>
      <c r="O5" s="16" t="s">
        <v>33</v>
      </c>
      <c r="P5" s="11"/>
      <c r="Q5" s="19"/>
    </row>
    <row r="6" s="1" customFormat="1" ht="37.05" customHeight="1" spans="1:17">
      <c r="A6" s="10">
        <v>11</v>
      </c>
      <c r="B6" s="10" t="s">
        <v>34</v>
      </c>
      <c r="C6" s="10" t="s">
        <v>35</v>
      </c>
      <c r="D6" s="10" t="s">
        <v>20</v>
      </c>
      <c r="E6" s="10">
        <v>10101006002</v>
      </c>
      <c r="F6" s="10">
        <v>100.5</v>
      </c>
      <c r="G6" s="11">
        <f t="shared" si="0"/>
        <v>67</v>
      </c>
      <c r="H6" s="12">
        <f t="shared" si="1"/>
        <v>20.1</v>
      </c>
      <c r="I6" s="14">
        <v>78.77</v>
      </c>
      <c r="J6" s="12">
        <f t="shared" si="2"/>
        <v>31.508</v>
      </c>
      <c r="K6" s="15">
        <f t="shared" si="3"/>
        <v>51.608</v>
      </c>
      <c r="L6" s="16" t="s">
        <v>36</v>
      </c>
      <c r="M6" s="12">
        <f t="shared" si="4"/>
        <v>25.26</v>
      </c>
      <c r="N6" s="15">
        <f t="shared" si="5"/>
        <v>76.868</v>
      </c>
      <c r="O6" s="16" t="s">
        <v>23</v>
      </c>
      <c r="P6" s="11" t="s">
        <v>24</v>
      </c>
      <c r="Q6" s="17"/>
    </row>
    <row r="7" s="1" customFormat="1" ht="37.05" customHeight="1" spans="1:17">
      <c r="A7" s="10">
        <v>12</v>
      </c>
      <c r="B7" s="10" t="s">
        <v>37</v>
      </c>
      <c r="C7" s="10" t="s">
        <v>38</v>
      </c>
      <c r="D7" s="10" t="s">
        <v>20</v>
      </c>
      <c r="E7" s="10">
        <v>10101006002</v>
      </c>
      <c r="F7" s="10">
        <v>100</v>
      </c>
      <c r="G7" s="11">
        <f t="shared" si="0"/>
        <v>66.67</v>
      </c>
      <c r="H7" s="12">
        <f t="shared" si="1"/>
        <v>20.001</v>
      </c>
      <c r="I7" s="14">
        <v>78.37</v>
      </c>
      <c r="J7" s="12">
        <f t="shared" si="2"/>
        <v>31.348</v>
      </c>
      <c r="K7" s="15">
        <f t="shared" si="3"/>
        <v>51.349</v>
      </c>
      <c r="L7" s="16" t="s">
        <v>32</v>
      </c>
      <c r="M7" s="12">
        <f t="shared" si="4"/>
        <v>23.88</v>
      </c>
      <c r="N7" s="15">
        <f t="shared" si="5"/>
        <v>75.229</v>
      </c>
      <c r="O7" s="16" t="s">
        <v>29</v>
      </c>
      <c r="P7" s="11"/>
      <c r="Q7" s="17"/>
    </row>
    <row r="8" s="1" customFormat="1" ht="37.05" customHeight="1" spans="1:17">
      <c r="A8" s="10">
        <v>13</v>
      </c>
      <c r="B8" s="10" t="s">
        <v>39</v>
      </c>
      <c r="C8" s="10" t="s">
        <v>40</v>
      </c>
      <c r="D8" s="10" t="s">
        <v>20</v>
      </c>
      <c r="E8" s="10">
        <v>10101006002</v>
      </c>
      <c r="F8" s="10">
        <v>109</v>
      </c>
      <c r="G8" s="11">
        <f t="shared" si="0"/>
        <v>72.67</v>
      </c>
      <c r="H8" s="12">
        <f t="shared" si="1"/>
        <v>21.801</v>
      </c>
      <c r="I8" s="14">
        <v>72.56</v>
      </c>
      <c r="J8" s="12">
        <f t="shared" si="2"/>
        <v>29.024</v>
      </c>
      <c r="K8" s="15">
        <f t="shared" si="3"/>
        <v>50.825</v>
      </c>
      <c r="L8" s="16" t="s">
        <v>41</v>
      </c>
      <c r="M8" s="12">
        <f t="shared" si="4"/>
        <v>23.46</v>
      </c>
      <c r="N8" s="15">
        <f t="shared" si="5"/>
        <v>74.285</v>
      </c>
      <c r="O8" s="16" t="s">
        <v>33</v>
      </c>
      <c r="P8" s="11"/>
      <c r="Q8" s="17"/>
    </row>
    <row r="9" s="1" customFormat="1" ht="37.05" customHeight="1" spans="1:17">
      <c r="A9" s="10">
        <v>23</v>
      </c>
      <c r="B9" s="10" t="s">
        <v>42</v>
      </c>
      <c r="C9" s="10" t="s">
        <v>43</v>
      </c>
      <c r="D9" s="10" t="s">
        <v>20</v>
      </c>
      <c r="E9" s="10">
        <v>10101006003</v>
      </c>
      <c r="F9" s="10">
        <v>119</v>
      </c>
      <c r="G9" s="11">
        <f t="shared" si="0"/>
        <v>79.33</v>
      </c>
      <c r="H9" s="12">
        <f t="shared" si="1"/>
        <v>23.799</v>
      </c>
      <c r="I9" s="14">
        <v>83.27</v>
      </c>
      <c r="J9" s="12">
        <f t="shared" si="2"/>
        <v>33.308</v>
      </c>
      <c r="K9" s="15">
        <f t="shared" si="3"/>
        <v>57.107</v>
      </c>
      <c r="L9" s="16" t="s">
        <v>28</v>
      </c>
      <c r="M9" s="12">
        <f t="shared" si="4"/>
        <v>25.14</v>
      </c>
      <c r="N9" s="15">
        <f t="shared" si="5"/>
        <v>82.247</v>
      </c>
      <c r="O9" s="16" t="s">
        <v>23</v>
      </c>
      <c r="P9" s="11" t="s">
        <v>24</v>
      </c>
      <c r="Q9" s="17"/>
    </row>
    <row r="10" s="1" customFormat="1" ht="37.05" customHeight="1" spans="1:17">
      <c r="A10" s="10">
        <v>24</v>
      </c>
      <c r="B10" s="10" t="s">
        <v>44</v>
      </c>
      <c r="C10" s="10" t="s">
        <v>45</v>
      </c>
      <c r="D10" s="10" t="s">
        <v>20</v>
      </c>
      <c r="E10" s="10">
        <v>10101006003</v>
      </c>
      <c r="F10" s="10">
        <v>109.5</v>
      </c>
      <c r="G10" s="11">
        <f t="shared" si="0"/>
        <v>73</v>
      </c>
      <c r="H10" s="12">
        <f t="shared" si="1"/>
        <v>21.9</v>
      </c>
      <c r="I10" s="14">
        <v>80.56</v>
      </c>
      <c r="J10" s="12">
        <f t="shared" si="2"/>
        <v>32.224</v>
      </c>
      <c r="K10" s="15">
        <f t="shared" si="3"/>
        <v>54.124</v>
      </c>
      <c r="L10" s="16" t="s">
        <v>46</v>
      </c>
      <c r="M10" s="12">
        <f t="shared" si="4"/>
        <v>26.1</v>
      </c>
      <c r="N10" s="15">
        <f t="shared" si="5"/>
        <v>80.224</v>
      </c>
      <c r="O10" s="16" t="s">
        <v>29</v>
      </c>
      <c r="P10" s="11"/>
      <c r="Q10" s="17"/>
    </row>
    <row r="11" s="1" customFormat="1" ht="37.05" customHeight="1" spans="1:17">
      <c r="A11" s="10">
        <v>25</v>
      </c>
      <c r="B11" s="10" t="s">
        <v>47</v>
      </c>
      <c r="C11" s="10" t="s">
        <v>48</v>
      </c>
      <c r="D11" s="10" t="s">
        <v>20</v>
      </c>
      <c r="E11" s="10">
        <v>10101006003</v>
      </c>
      <c r="F11" s="10">
        <v>118.5</v>
      </c>
      <c r="G11" s="11">
        <f t="shared" si="0"/>
        <v>79</v>
      </c>
      <c r="H11" s="12">
        <f t="shared" si="1"/>
        <v>23.7</v>
      </c>
      <c r="I11" s="14">
        <v>74.02</v>
      </c>
      <c r="J11" s="12">
        <f t="shared" si="2"/>
        <v>29.608</v>
      </c>
      <c r="K11" s="15">
        <f t="shared" si="3"/>
        <v>53.308</v>
      </c>
      <c r="L11" s="16" t="s">
        <v>49</v>
      </c>
      <c r="M11" s="12">
        <f t="shared" si="4"/>
        <v>25.32</v>
      </c>
      <c r="N11" s="15">
        <f t="shared" si="5"/>
        <v>78.628</v>
      </c>
      <c r="O11" s="16" t="s">
        <v>33</v>
      </c>
      <c r="P11" s="11"/>
      <c r="Q11" s="17"/>
    </row>
  </sheetData>
  <mergeCells count="1">
    <mergeCell ref="A1:Q1"/>
  </mergeCells>
  <pageMargins left="0.75" right="0.75" top="1" bottom="1" header="0.5" footer="0.5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杜宁馨</dc:creator>
  <cp:lastModifiedBy>AiDo</cp:lastModifiedBy>
  <dcterms:created xsi:type="dcterms:W3CDTF">2022-08-30T04:58:00Z</dcterms:created>
  <dcterms:modified xsi:type="dcterms:W3CDTF">2023-01-07T03:35:08Z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