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<sst xmlns="http://schemas.openxmlformats.org/spreadsheetml/2006/main" count="101" uniqueCount="70">
  <si>
    <t>贵阳市住房和城乡建设局2021年公开招聘事业单位人员面试成绩及进入体检环节人员名单</t>
  </si>
  <si>
    <t>序号</t>
  </si>
  <si>
    <t>姓名</t>
  </si>
  <si>
    <t>准考证号</t>
  </si>
  <si>
    <t>报考单位及代码</t>
  </si>
  <si>
    <t>报考岗位及代码</t>
  </si>
  <si>
    <t>笔试总成绩</t>
  </si>
  <si>
    <t>笔试成绩      （百分制）</t>
  </si>
  <si>
    <t>笔试成绩60%    （A类）</t>
  </si>
  <si>
    <t>笔试成绩30%    （B类）</t>
  </si>
  <si>
    <t>专业测试（试教）成绩</t>
  </si>
  <si>
    <t>专业测试（试教）成绩（40%）</t>
  </si>
  <si>
    <t>笔试、专业测试总成绩</t>
  </si>
  <si>
    <t>面试成绩</t>
  </si>
  <si>
    <t>面试成绩40%（A类）</t>
  </si>
  <si>
    <t>面试成绩30%（B类）</t>
  </si>
  <si>
    <t>笔试、专业测试、面试总成绩</t>
  </si>
  <si>
    <t>综合排名</t>
  </si>
  <si>
    <t>是否进入体检</t>
  </si>
  <si>
    <t>备注</t>
  </si>
  <si>
    <t>陈卓</t>
  </si>
  <si>
    <t>1152015200419</t>
  </si>
  <si>
    <t>贵阳市城市建设档案管理处15201024</t>
  </si>
  <si>
    <t>声像编辑室工作人员10110002401</t>
  </si>
  <si>
    <t>是</t>
  </si>
  <si>
    <t>黄成果</t>
  </si>
  <si>
    <t>1152015202229</t>
  </si>
  <si>
    <r>
      <rPr>
        <sz val="10"/>
        <rFont val="宋体"/>
        <charset val="134"/>
      </rPr>
      <t>声像编辑室工作人员</t>
    </r>
    <r>
      <rPr>
        <sz val="10"/>
        <rFont val="Arial"/>
        <charset val="0"/>
      </rPr>
      <t>10110002401</t>
    </r>
  </si>
  <si>
    <t>何忠莉</t>
  </si>
  <si>
    <t>1152015201704</t>
  </si>
  <si>
    <t>面试缺考</t>
  </si>
  <si>
    <t>袁涛</t>
  </si>
  <si>
    <t>1152015200718</t>
  </si>
  <si>
    <r>
      <rPr>
        <sz val="10"/>
        <rFont val="宋体"/>
        <charset val="134"/>
      </rPr>
      <t>贵阳市城乡建设学校</t>
    </r>
    <r>
      <rPr>
        <sz val="10"/>
        <rFont val="Arial"/>
        <charset val="0"/>
      </rPr>
      <t>15201025</t>
    </r>
  </si>
  <si>
    <r>
      <rPr>
        <sz val="10"/>
        <rFont val="宋体"/>
        <charset val="134"/>
      </rPr>
      <t>专任教师</t>
    </r>
    <r>
      <rPr>
        <sz val="10"/>
        <rFont val="Arial"/>
        <charset val="0"/>
      </rPr>
      <t>10110002501</t>
    </r>
  </si>
  <si>
    <t>赵航</t>
  </si>
  <si>
    <t>1152015203301</t>
  </si>
  <si>
    <t>陈丹</t>
  </si>
  <si>
    <t>1152015200416</t>
  </si>
  <si>
    <t>范莉</t>
  </si>
  <si>
    <t>1152015600817</t>
  </si>
  <si>
    <r>
      <rPr>
        <sz val="10"/>
        <rFont val="宋体"/>
        <charset val="134"/>
      </rPr>
      <t>财务工作人员</t>
    </r>
    <r>
      <rPr>
        <sz val="10"/>
        <rFont val="Arial"/>
        <charset val="0"/>
      </rPr>
      <t>10110002502</t>
    </r>
  </si>
  <si>
    <t>代雪源</t>
  </si>
  <si>
    <t>1152015600424</t>
  </si>
  <si>
    <t>兰辉莹</t>
  </si>
  <si>
    <t>1152015601308</t>
  </si>
  <si>
    <t>林芳</t>
  </si>
  <si>
    <t>1152015600111</t>
  </si>
  <si>
    <t>贵阳市房屋使用安全管理中心15201026</t>
  </si>
  <si>
    <r>
      <rPr>
        <sz val="10"/>
        <rFont val="宋体"/>
        <charset val="134"/>
        <scheme val="major"/>
      </rPr>
      <t>综合管理</t>
    </r>
    <r>
      <rPr>
        <sz val="10"/>
        <rFont val="宋体"/>
        <charset val="0"/>
        <scheme val="major"/>
      </rPr>
      <t>10110002601</t>
    </r>
  </si>
  <si>
    <t>钟旭梅</t>
  </si>
  <si>
    <t>1152015601126</t>
  </si>
  <si>
    <t>徐娟</t>
  </si>
  <si>
    <t>1152015600611</t>
  </si>
  <si>
    <t>吴家腾</t>
  </si>
  <si>
    <t>1152015600327</t>
  </si>
  <si>
    <t>贵阳市燃气管理处15201027</t>
  </si>
  <si>
    <t>办公室管理人员10110002701</t>
  </si>
  <si>
    <t>文慧</t>
  </si>
  <si>
    <t>1152015601818</t>
  </si>
  <si>
    <t>胡彪</t>
  </si>
  <si>
    <t>1152015601619</t>
  </si>
  <si>
    <t>黄  萌</t>
  </si>
  <si>
    <t>1152015601010</t>
  </si>
  <si>
    <t>贵阳市房屋征收管理中心15201028</t>
  </si>
  <si>
    <r>
      <rPr>
        <sz val="10"/>
        <rFont val="宋体"/>
        <charset val="134"/>
        <scheme val="major"/>
      </rPr>
      <t>管理人员</t>
    </r>
    <r>
      <rPr>
        <sz val="10"/>
        <rFont val="宋体"/>
        <charset val="0"/>
        <scheme val="major"/>
      </rPr>
      <t>10110002801</t>
    </r>
  </si>
  <si>
    <t>申学成</t>
  </si>
  <si>
    <t>1152015600504</t>
  </si>
  <si>
    <t>申  伟</t>
  </si>
  <si>
    <t>1152015601020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</si>
</sst>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0"/>
      <name val="黑体"/>
      <charset val="134"/>
    </font>
    <font>
      <sz val="8"/>
      <name val="黑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/>
    <xf numFmtId="0" fontId="0" fillId="0" borderId="0" xfId="0" applyFill="1"/>
    <xf numFmtId="176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workbookViewId="0">
      <selection activeCell="F8" sqref="F8"/>
    </sheetView>
  </sheetViews>
  <sheetFormatPr defaultColWidth="9" defaultRowHeight="13.5"/>
  <cols>
    <col min="1" max="1" width="7" customWidth="1"/>
    <col min="3" max="3" width="16.875" customWidth="1"/>
    <col min="4" max="4" width="20.375" customWidth="1"/>
    <col min="5" max="5" width="16.125" customWidth="1"/>
    <col min="6" max="6" width="11" customWidth="1"/>
    <col min="7" max="7" width="11.125" customWidth="1"/>
    <col min="8" max="8" width="10.75" customWidth="1"/>
    <col min="9" max="9" width="10.25" customWidth="1"/>
    <col min="10" max="10" width="11.25" customWidth="1"/>
    <col min="11" max="11" width="11" customWidth="1"/>
    <col min="12" max="12" width="10" customWidth="1"/>
    <col min="13" max="13" width="9.25" style="2" customWidth="1"/>
    <col min="14" max="14" width="10.875" customWidth="1"/>
    <col min="15" max="17" width="10.25" customWidth="1"/>
    <col min="18" max="18" width="11.875" customWidth="1"/>
  </cols>
  <sheetData>
    <row r="1" ht="54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/>
      <c r="N1" s="3"/>
      <c r="O1" s="3"/>
      <c r="P1" s="3"/>
      <c r="Q1" s="3"/>
      <c r="R1" s="3"/>
      <c r="S1" s="3"/>
    </row>
    <row r="2" s="1" customFormat="1" ht="31.5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6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4" t="s">
        <v>18</v>
      </c>
      <c r="S2" s="4" t="s">
        <v>19</v>
      </c>
    </row>
    <row r="3" s="1" customFormat="1" ht="30" customHeight="1" spans="1:20">
      <c r="A3" s="6">
        <v>1</v>
      </c>
      <c r="B3" s="7" t="s">
        <v>20</v>
      </c>
      <c r="C3" s="8" t="s">
        <v>21</v>
      </c>
      <c r="D3" s="7" t="s">
        <v>22</v>
      </c>
      <c r="E3" s="7" t="s">
        <v>23</v>
      </c>
      <c r="F3" s="9">
        <v>198</v>
      </c>
      <c r="G3" s="10">
        <f>F3/3</f>
        <v>66</v>
      </c>
      <c r="H3" s="10"/>
      <c r="I3" s="10">
        <f>G3*0.3</f>
        <v>19.8</v>
      </c>
      <c r="J3" s="10">
        <v>74.5</v>
      </c>
      <c r="K3" s="10">
        <f>J3*0.4</f>
        <v>29.8</v>
      </c>
      <c r="L3" s="10">
        <f>I3+K3</f>
        <v>49.6</v>
      </c>
      <c r="M3" s="10">
        <v>77.8</v>
      </c>
      <c r="N3" s="9"/>
      <c r="O3" s="9">
        <f>M3*0.3</f>
        <v>23.34</v>
      </c>
      <c r="P3" s="10">
        <f>L3+O3</f>
        <v>72.94</v>
      </c>
      <c r="Q3" s="9">
        <v>1</v>
      </c>
      <c r="R3" s="18" t="s">
        <v>24</v>
      </c>
      <c r="S3" s="18"/>
      <c r="T3" s="19"/>
    </row>
    <row r="4" s="1" customFormat="1" ht="30" customHeight="1" spans="1:20">
      <c r="A4" s="6">
        <v>2</v>
      </c>
      <c r="B4" s="7" t="s">
        <v>25</v>
      </c>
      <c r="C4" s="8" t="s">
        <v>26</v>
      </c>
      <c r="D4" s="7" t="s">
        <v>22</v>
      </c>
      <c r="E4" s="7" t="s">
        <v>27</v>
      </c>
      <c r="F4" s="9">
        <v>188</v>
      </c>
      <c r="G4" s="10">
        <f>F4/3</f>
        <v>62.6666666666667</v>
      </c>
      <c r="H4" s="10"/>
      <c r="I4" s="10">
        <f>G4*0.3</f>
        <v>18.8</v>
      </c>
      <c r="J4" s="10">
        <v>60.5</v>
      </c>
      <c r="K4" s="10">
        <f>J4*0.4</f>
        <v>24.2</v>
      </c>
      <c r="L4" s="10">
        <f>I4+K4</f>
        <v>43</v>
      </c>
      <c r="M4" s="10">
        <v>70.8</v>
      </c>
      <c r="N4" s="9"/>
      <c r="O4" s="9">
        <f>M4*0.3</f>
        <v>21.24</v>
      </c>
      <c r="P4" s="10">
        <f>L4+O4</f>
        <v>64.24</v>
      </c>
      <c r="Q4" s="9">
        <v>2</v>
      </c>
      <c r="R4" s="18"/>
      <c r="S4" s="18"/>
      <c r="T4" s="19"/>
    </row>
    <row r="5" s="1" customFormat="1" ht="30" customHeight="1" spans="1:20">
      <c r="A5" s="6">
        <v>3</v>
      </c>
      <c r="B5" s="7" t="s">
        <v>28</v>
      </c>
      <c r="C5" s="8" t="s">
        <v>29</v>
      </c>
      <c r="D5" s="7" t="s">
        <v>22</v>
      </c>
      <c r="E5" s="7" t="s">
        <v>27</v>
      </c>
      <c r="F5" s="9">
        <v>192.5</v>
      </c>
      <c r="G5" s="10">
        <f>F5/3</f>
        <v>64.1666666666667</v>
      </c>
      <c r="H5" s="10"/>
      <c r="I5" s="10">
        <f>G5*0.3</f>
        <v>19.25</v>
      </c>
      <c r="J5" s="10">
        <v>68</v>
      </c>
      <c r="K5" s="10">
        <f>J5*0.4</f>
        <v>27.2</v>
      </c>
      <c r="L5" s="10">
        <f>I5+K5</f>
        <v>46.45</v>
      </c>
      <c r="M5" s="10"/>
      <c r="N5" s="9"/>
      <c r="O5" s="9"/>
      <c r="P5" s="10">
        <f>L5+O5</f>
        <v>46.45</v>
      </c>
      <c r="Q5" s="9">
        <v>3</v>
      </c>
      <c r="R5" s="18"/>
      <c r="S5" s="18" t="s">
        <v>30</v>
      </c>
      <c r="T5" s="19"/>
    </row>
    <row r="6" s="1" customFormat="1" ht="30" customHeight="1" spans="1:20">
      <c r="A6" s="6">
        <v>4</v>
      </c>
      <c r="B6" s="11" t="s">
        <v>31</v>
      </c>
      <c r="C6" s="8" t="s">
        <v>32</v>
      </c>
      <c r="D6" s="7" t="s">
        <v>33</v>
      </c>
      <c r="E6" s="7" t="s">
        <v>34</v>
      </c>
      <c r="F6" s="9">
        <v>232</v>
      </c>
      <c r="G6" s="10">
        <f t="shared" ref="G6:G20" si="0">F6/3</f>
        <v>77.3333333333333</v>
      </c>
      <c r="H6" s="10"/>
      <c r="I6" s="10">
        <f t="shared" ref="I6:I11" si="1">G6*0.3</f>
        <v>23.2</v>
      </c>
      <c r="J6" s="10">
        <v>88</v>
      </c>
      <c r="K6" s="10">
        <f t="shared" ref="K6:K11" si="2">J6*0.4</f>
        <v>35.2</v>
      </c>
      <c r="L6" s="10">
        <f t="shared" ref="L6:L11" si="3">I6+K6</f>
        <v>58.4</v>
      </c>
      <c r="M6" s="10">
        <v>78</v>
      </c>
      <c r="N6" s="9"/>
      <c r="O6" s="9">
        <f t="shared" ref="O6:O11" si="4">M6*0.3</f>
        <v>23.4</v>
      </c>
      <c r="P6" s="10">
        <f t="shared" ref="P6:P11" si="5">L6+O6</f>
        <v>81.8</v>
      </c>
      <c r="Q6" s="9">
        <v>1</v>
      </c>
      <c r="R6" s="18" t="s">
        <v>24</v>
      </c>
      <c r="S6" s="18"/>
      <c r="T6" s="19"/>
    </row>
    <row r="7" s="1" customFormat="1" ht="30" customHeight="1" spans="1:20">
      <c r="A7" s="6">
        <v>5</v>
      </c>
      <c r="B7" s="11" t="s">
        <v>35</v>
      </c>
      <c r="C7" s="8" t="s">
        <v>36</v>
      </c>
      <c r="D7" s="7" t="s">
        <v>33</v>
      </c>
      <c r="E7" s="7" t="s">
        <v>34</v>
      </c>
      <c r="F7" s="9">
        <v>209</v>
      </c>
      <c r="G7" s="10">
        <f t="shared" si="0"/>
        <v>69.6666666666667</v>
      </c>
      <c r="H7" s="10"/>
      <c r="I7" s="10">
        <f t="shared" si="1"/>
        <v>20.9</v>
      </c>
      <c r="J7" s="10">
        <v>83</v>
      </c>
      <c r="K7" s="10">
        <f t="shared" si="2"/>
        <v>33.2</v>
      </c>
      <c r="L7" s="10">
        <f t="shared" si="3"/>
        <v>54.1</v>
      </c>
      <c r="M7" s="10">
        <v>74.8</v>
      </c>
      <c r="N7" s="9"/>
      <c r="O7" s="9">
        <f t="shared" si="4"/>
        <v>22.44</v>
      </c>
      <c r="P7" s="10">
        <f t="shared" si="5"/>
        <v>76.54</v>
      </c>
      <c r="Q7" s="9">
        <v>2</v>
      </c>
      <c r="R7" s="18"/>
      <c r="S7" s="18"/>
      <c r="T7" s="19"/>
    </row>
    <row r="8" s="1" customFormat="1" ht="30" customHeight="1" spans="1:20">
      <c r="A8" s="6">
        <v>6</v>
      </c>
      <c r="B8" s="11" t="s">
        <v>37</v>
      </c>
      <c r="C8" s="8" t="s">
        <v>38</v>
      </c>
      <c r="D8" s="7" t="s">
        <v>33</v>
      </c>
      <c r="E8" s="7" t="s">
        <v>34</v>
      </c>
      <c r="F8" s="9">
        <v>209</v>
      </c>
      <c r="G8" s="10">
        <f t="shared" si="0"/>
        <v>69.6666666666667</v>
      </c>
      <c r="H8" s="10"/>
      <c r="I8" s="10">
        <f t="shared" si="1"/>
        <v>20.9</v>
      </c>
      <c r="J8" s="10">
        <v>77.6</v>
      </c>
      <c r="K8" s="10">
        <f t="shared" si="2"/>
        <v>31.04</v>
      </c>
      <c r="L8" s="10">
        <f t="shared" si="3"/>
        <v>51.94</v>
      </c>
      <c r="M8" s="10"/>
      <c r="N8" s="9"/>
      <c r="O8" s="9">
        <f t="shared" si="4"/>
        <v>0</v>
      </c>
      <c r="P8" s="10">
        <f t="shared" si="5"/>
        <v>51.94</v>
      </c>
      <c r="Q8" s="9">
        <v>3</v>
      </c>
      <c r="R8" s="18"/>
      <c r="S8" s="18" t="s">
        <v>30</v>
      </c>
      <c r="T8" s="19"/>
    </row>
    <row r="9" s="1" customFormat="1" ht="30" customHeight="1" spans="1:20">
      <c r="A9" s="6">
        <v>7</v>
      </c>
      <c r="B9" s="11" t="s">
        <v>39</v>
      </c>
      <c r="C9" s="8" t="s">
        <v>40</v>
      </c>
      <c r="D9" s="7" t="s">
        <v>33</v>
      </c>
      <c r="E9" s="7" t="s">
        <v>41</v>
      </c>
      <c r="F9" s="9">
        <v>186</v>
      </c>
      <c r="G9" s="10">
        <f t="shared" si="0"/>
        <v>62</v>
      </c>
      <c r="H9" s="10"/>
      <c r="I9" s="10">
        <f t="shared" si="1"/>
        <v>18.6</v>
      </c>
      <c r="J9" s="10">
        <v>75.5</v>
      </c>
      <c r="K9" s="10">
        <f t="shared" si="2"/>
        <v>30.2</v>
      </c>
      <c r="L9" s="10">
        <f t="shared" si="3"/>
        <v>48.8</v>
      </c>
      <c r="M9" s="10">
        <v>76.6</v>
      </c>
      <c r="N9" s="9"/>
      <c r="O9" s="9">
        <f t="shared" si="4"/>
        <v>22.98</v>
      </c>
      <c r="P9" s="10">
        <f t="shared" si="5"/>
        <v>71.78</v>
      </c>
      <c r="Q9" s="9">
        <v>1</v>
      </c>
      <c r="R9" s="18" t="s">
        <v>24</v>
      </c>
      <c r="S9" s="18"/>
      <c r="T9" s="19"/>
    </row>
    <row r="10" s="1" customFormat="1" ht="30" customHeight="1" spans="1:20">
      <c r="A10" s="6">
        <v>8</v>
      </c>
      <c r="B10" s="11" t="s">
        <v>42</v>
      </c>
      <c r="C10" s="8" t="s">
        <v>43</v>
      </c>
      <c r="D10" s="7" t="s">
        <v>33</v>
      </c>
      <c r="E10" s="7" t="s">
        <v>41</v>
      </c>
      <c r="F10" s="9">
        <v>189.5</v>
      </c>
      <c r="G10" s="10">
        <f t="shared" si="0"/>
        <v>63.1666666666667</v>
      </c>
      <c r="H10" s="10"/>
      <c r="I10" s="10">
        <f t="shared" si="1"/>
        <v>18.95</v>
      </c>
      <c r="J10" s="10">
        <v>74.5</v>
      </c>
      <c r="K10" s="10">
        <f t="shared" si="2"/>
        <v>29.8</v>
      </c>
      <c r="L10" s="10">
        <f t="shared" si="3"/>
        <v>48.75</v>
      </c>
      <c r="M10" s="10">
        <v>72.6</v>
      </c>
      <c r="N10" s="9"/>
      <c r="O10" s="9">
        <f t="shared" si="4"/>
        <v>21.78</v>
      </c>
      <c r="P10" s="10">
        <f t="shared" si="5"/>
        <v>70.53</v>
      </c>
      <c r="Q10" s="9">
        <v>2</v>
      </c>
      <c r="R10" s="18"/>
      <c r="S10" s="18"/>
      <c r="T10" s="19"/>
    </row>
    <row r="11" s="1" customFormat="1" ht="30" customHeight="1" spans="1:20">
      <c r="A11" s="6">
        <v>9</v>
      </c>
      <c r="B11" s="11" t="s">
        <v>44</v>
      </c>
      <c r="C11" s="8" t="s">
        <v>45</v>
      </c>
      <c r="D11" s="7" t="s">
        <v>33</v>
      </c>
      <c r="E11" s="7" t="s">
        <v>41</v>
      </c>
      <c r="F11" s="9">
        <v>174.5</v>
      </c>
      <c r="G11" s="10">
        <f t="shared" si="0"/>
        <v>58.1666666666667</v>
      </c>
      <c r="H11" s="10"/>
      <c r="I11" s="10">
        <f t="shared" si="1"/>
        <v>17.45</v>
      </c>
      <c r="J11" s="10">
        <v>77</v>
      </c>
      <c r="K11" s="10">
        <f t="shared" si="2"/>
        <v>30.8</v>
      </c>
      <c r="L11" s="10">
        <f t="shared" si="3"/>
        <v>48.25</v>
      </c>
      <c r="M11" s="10">
        <v>73</v>
      </c>
      <c r="N11" s="9"/>
      <c r="O11" s="9">
        <f t="shared" si="4"/>
        <v>21.9</v>
      </c>
      <c r="P11" s="10">
        <f t="shared" si="5"/>
        <v>70.15</v>
      </c>
      <c r="Q11" s="9">
        <v>3</v>
      </c>
      <c r="R11" s="18"/>
      <c r="S11" s="18"/>
      <c r="T11" s="19"/>
    </row>
    <row r="12" s="1" customFormat="1" ht="30" customHeight="1" spans="1:19">
      <c r="A12" s="6">
        <v>10</v>
      </c>
      <c r="B12" s="12" t="s">
        <v>46</v>
      </c>
      <c r="C12" s="12" t="s">
        <v>47</v>
      </c>
      <c r="D12" s="13" t="s">
        <v>48</v>
      </c>
      <c r="E12" s="13" t="s">
        <v>49</v>
      </c>
      <c r="F12" s="9">
        <v>222</v>
      </c>
      <c r="G12" s="10">
        <f t="shared" si="0"/>
        <v>74</v>
      </c>
      <c r="H12" s="10">
        <f t="shared" ref="H12:H20" si="6">G12*0.6</f>
        <v>44.4</v>
      </c>
      <c r="I12" s="10"/>
      <c r="J12" s="10"/>
      <c r="K12" s="10"/>
      <c r="L12" s="10"/>
      <c r="M12" s="10">
        <v>76.6</v>
      </c>
      <c r="N12" s="9">
        <f>M12*0.4</f>
        <v>30.64</v>
      </c>
      <c r="O12" s="9"/>
      <c r="P12" s="10">
        <f t="shared" ref="P12:P20" si="7">H12+N12</f>
        <v>75.04</v>
      </c>
      <c r="Q12" s="9">
        <v>1</v>
      </c>
      <c r="R12" s="18" t="s">
        <v>24</v>
      </c>
      <c r="S12" s="20"/>
    </row>
    <row r="13" s="1" customFormat="1" ht="30" customHeight="1" spans="1:19">
      <c r="A13" s="6">
        <v>11</v>
      </c>
      <c r="B13" s="12" t="s">
        <v>50</v>
      </c>
      <c r="C13" s="12" t="s">
        <v>51</v>
      </c>
      <c r="D13" s="13" t="s">
        <v>48</v>
      </c>
      <c r="E13" s="13" t="s">
        <v>49</v>
      </c>
      <c r="F13" s="9">
        <v>209.5</v>
      </c>
      <c r="G13" s="10">
        <f t="shared" si="0"/>
        <v>69.8333333333333</v>
      </c>
      <c r="H13" s="10">
        <f t="shared" si="6"/>
        <v>41.9</v>
      </c>
      <c r="I13" s="10"/>
      <c r="J13" s="10"/>
      <c r="K13" s="10"/>
      <c r="L13" s="10"/>
      <c r="M13" s="10">
        <v>78.4</v>
      </c>
      <c r="N13" s="9">
        <f>M13*0.4</f>
        <v>31.36</v>
      </c>
      <c r="O13" s="9"/>
      <c r="P13" s="10">
        <f t="shared" si="7"/>
        <v>73.26</v>
      </c>
      <c r="Q13" s="9">
        <v>2</v>
      </c>
      <c r="R13" s="18"/>
      <c r="S13" s="20"/>
    </row>
    <row r="14" s="1" customFormat="1" ht="30" customHeight="1" spans="1:19">
      <c r="A14" s="6">
        <v>12</v>
      </c>
      <c r="B14" s="12" t="s">
        <v>52</v>
      </c>
      <c r="C14" s="12" t="s">
        <v>53</v>
      </c>
      <c r="D14" s="13" t="s">
        <v>48</v>
      </c>
      <c r="E14" s="13" t="s">
        <v>49</v>
      </c>
      <c r="F14" s="9">
        <v>202</v>
      </c>
      <c r="G14" s="10">
        <f t="shared" si="0"/>
        <v>67.3333333333333</v>
      </c>
      <c r="H14" s="10">
        <f t="shared" si="6"/>
        <v>40.4</v>
      </c>
      <c r="I14" s="10"/>
      <c r="J14" s="10"/>
      <c r="K14" s="10"/>
      <c r="L14" s="10"/>
      <c r="M14" s="10">
        <v>76.6</v>
      </c>
      <c r="N14" s="9">
        <f>M14*0.4</f>
        <v>30.64</v>
      </c>
      <c r="O14" s="9"/>
      <c r="P14" s="10">
        <f t="shared" si="7"/>
        <v>71.04</v>
      </c>
      <c r="Q14" s="9">
        <v>3</v>
      </c>
      <c r="R14" s="18"/>
      <c r="S14" s="20"/>
    </row>
    <row r="15" s="1" customFormat="1" ht="30" customHeight="1" spans="1:19">
      <c r="A15" s="6">
        <v>13</v>
      </c>
      <c r="B15" s="13" t="s">
        <v>54</v>
      </c>
      <c r="C15" s="14" t="s">
        <v>55</v>
      </c>
      <c r="D15" s="13" t="s">
        <v>56</v>
      </c>
      <c r="E15" s="13" t="s">
        <v>57</v>
      </c>
      <c r="F15" s="9">
        <v>222.5</v>
      </c>
      <c r="G15" s="10">
        <f t="shared" si="0"/>
        <v>74.1666666666667</v>
      </c>
      <c r="H15" s="10">
        <f t="shared" si="6"/>
        <v>44.5</v>
      </c>
      <c r="I15" s="10"/>
      <c r="J15" s="10"/>
      <c r="K15" s="10"/>
      <c r="L15" s="10"/>
      <c r="M15" s="10">
        <v>80.4</v>
      </c>
      <c r="N15" s="9">
        <f>M15*0.4</f>
        <v>32.16</v>
      </c>
      <c r="O15" s="9"/>
      <c r="P15" s="10">
        <f t="shared" si="7"/>
        <v>76.66</v>
      </c>
      <c r="Q15" s="9">
        <v>1</v>
      </c>
      <c r="R15" s="18" t="s">
        <v>24</v>
      </c>
      <c r="S15" s="20"/>
    </row>
    <row r="16" s="1" customFormat="1" ht="30" customHeight="1" spans="1:19">
      <c r="A16" s="6">
        <v>14</v>
      </c>
      <c r="B16" s="13" t="s">
        <v>58</v>
      </c>
      <c r="C16" s="14" t="s">
        <v>59</v>
      </c>
      <c r="D16" s="13" t="s">
        <v>56</v>
      </c>
      <c r="E16" s="13" t="s">
        <v>57</v>
      </c>
      <c r="F16" s="9">
        <v>207.5</v>
      </c>
      <c r="G16" s="10">
        <f t="shared" si="0"/>
        <v>69.1666666666667</v>
      </c>
      <c r="H16" s="10">
        <f t="shared" si="6"/>
        <v>41.5</v>
      </c>
      <c r="I16" s="10"/>
      <c r="J16" s="10"/>
      <c r="K16" s="10"/>
      <c r="L16" s="10"/>
      <c r="M16" s="10">
        <v>80.8</v>
      </c>
      <c r="N16" s="9">
        <f>M16*0.4</f>
        <v>32.32</v>
      </c>
      <c r="O16" s="9"/>
      <c r="P16" s="10">
        <f t="shared" si="7"/>
        <v>73.82</v>
      </c>
      <c r="Q16" s="9">
        <v>2</v>
      </c>
      <c r="R16" s="18"/>
      <c r="S16" s="20"/>
    </row>
    <row r="17" s="1" customFormat="1" ht="30" customHeight="1" spans="1:19">
      <c r="A17" s="6">
        <v>15</v>
      </c>
      <c r="B17" s="13" t="s">
        <v>60</v>
      </c>
      <c r="C17" s="14" t="s">
        <v>61</v>
      </c>
      <c r="D17" s="13" t="s">
        <v>56</v>
      </c>
      <c r="E17" s="13" t="s">
        <v>57</v>
      </c>
      <c r="F17" s="9">
        <v>217</v>
      </c>
      <c r="G17" s="10">
        <f t="shared" si="0"/>
        <v>72.3333333333333</v>
      </c>
      <c r="H17" s="10">
        <f t="shared" si="6"/>
        <v>43.4</v>
      </c>
      <c r="I17" s="10"/>
      <c r="J17" s="10"/>
      <c r="K17" s="10"/>
      <c r="L17" s="10"/>
      <c r="M17" s="10"/>
      <c r="N17" s="9"/>
      <c r="O17" s="9"/>
      <c r="P17" s="10">
        <f t="shared" si="7"/>
        <v>43.4</v>
      </c>
      <c r="Q17" s="9">
        <v>3</v>
      </c>
      <c r="R17" s="18"/>
      <c r="S17" s="18" t="s">
        <v>30</v>
      </c>
    </row>
    <row r="18" s="1" customFormat="1" ht="30" customHeight="1" spans="1:19">
      <c r="A18" s="6">
        <v>16</v>
      </c>
      <c r="B18" s="13" t="s">
        <v>62</v>
      </c>
      <c r="C18" s="14" t="s">
        <v>63</v>
      </c>
      <c r="D18" s="13" t="s">
        <v>64</v>
      </c>
      <c r="E18" s="13" t="s">
        <v>65</v>
      </c>
      <c r="F18" s="9">
        <v>204.5</v>
      </c>
      <c r="G18" s="10">
        <f t="shared" si="0"/>
        <v>68.1666666666667</v>
      </c>
      <c r="H18" s="10">
        <f t="shared" si="6"/>
        <v>40.9</v>
      </c>
      <c r="I18" s="10"/>
      <c r="J18" s="10"/>
      <c r="K18" s="10"/>
      <c r="L18" s="10"/>
      <c r="M18" s="10">
        <v>85.2</v>
      </c>
      <c r="N18" s="9">
        <f>M18*0.4</f>
        <v>34.08</v>
      </c>
      <c r="O18" s="9"/>
      <c r="P18" s="10">
        <f t="shared" si="7"/>
        <v>74.98</v>
      </c>
      <c r="Q18" s="9">
        <v>1</v>
      </c>
      <c r="R18" s="18" t="s">
        <v>24</v>
      </c>
      <c r="S18" s="20"/>
    </row>
    <row r="19" s="1" customFormat="1" ht="30" customHeight="1" spans="1:19">
      <c r="A19" s="6">
        <v>17</v>
      </c>
      <c r="B19" s="13" t="s">
        <v>66</v>
      </c>
      <c r="C19" s="14" t="s">
        <v>67</v>
      </c>
      <c r="D19" s="13" t="s">
        <v>64</v>
      </c>
      <c r="E19" s="13" t="s">
        <v>65</v>
      </c>
      <c r="F19" s="9">
        <v>205.5</v>
      </c>
      <c r="G19" s="10">
        <f t="shared" si="0"/>
        <v>68.5</v>
      </c>
      <c r="H19" s="10">
        <f t="shared" si="6"/>
        <v>41.1</v>
      </c>
      <c r="I19" s="10"/>
      <c r="J19" s="10"/>
      <c r="K19" s="10"/>
      <c r="L19" s="10"/>
      <c r="M19" s="10">
        <v>79.8</v>
      </c>
      <c r="N19" s="9">
        <f>M19*0.4</f>
        <v>31.92</v>
      </c>
      <c r="O19" s="9"/>
      <c r="P19" s="10">
        <f t="shared" si="7"/>
        <v>73.02</v>
      </c>
      <c r="Q19" s="9">
        <v>2</v>
      </c>
      <c r="R19" s="18"/>
      <c r="S19" s="20"/>
    </row>
    <row r="20" s="1" customFormat="1" ht="30" customHeight="1" spans="1:19">
      <c r="A20" s="6">
        <v>18</v>
      </c>
      <c r="B20" s="13" t="s">
        <v>68</v>
      </c>
      <c r="C20" s="14" t="s">
        <v>69</v>
      </c>
      <c r="D20" s="13" t="s">
        <v>64</v>
      </c>
      <c r="E20" s="13" t="s">
        <v>65</v>
      </c>
      <c r="F20" s="9">
        <v>197</v>
      </c>
      <c r="G20" s="10">
        <f t="shared" si="0"/>
        <v>65.6666666666667</v>
      </c>
      <c r="H20" s="10">
        <f t="shared" si="6"/>
        <v>39.4</v>
      </c>
      <c r="I20" s="10"/>
      <c r="J20" s="10"/>
      <c r="K20" s="10"/>
      <c r="L20" s="10"/>
      <c r="M20" s="10">
        <v>74.6</v>
      </c>
      <c r="N20" s="9">
        <f>M20*0.4</f>
        <v>29.84</v>
      </c>
      <c r="O20" s="9"/>
      <c r="P20" s="10">
        <f t="shared" si="7"/>
        <v>69.24</v>
      </c>
      <c r="Q20" s="9">
        <v>3</v>
      </c>
      <c r="R20" s="18"/>
      <c r="S20" s="20"/>
    </row>
    <row r="21" s="1" customFormat="1" spans="13:13">
      <c r="M21" s="17"/>
    </row>
    <row r="22" s="1" customFormat="1" spans="13:13">
      <c r="M22" s="17"/>
    </row>
    <row r="23" s="1" customFormat="1" spans="13:13">
      <c r="M23" s="17"/>
    </row>
  </sheetData>
  <sortState ref="A9:W18">
    <sortCondition ref="A9"/>
  </sortState>
  <mergeCells count="1">
    <mergeCell ref="A1:S1"/>
  </mergeCells>
  <pageMargins left="0.700694444444445" right="0.700694444444445" top="0.751388888888889" bottom="0.751388888888889" header="0.298611111111111" footer="0.298611111111111"/>
  <pageSetup paperSize="9" scale="6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2021-11-29T06:49:28Z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