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 activeTab="1"/>
  </bookViews>
  <sheets>
    <sheet name="002岗" sheetId="1" r:id="rId1"/>
    <sheet name="001岗" sheetId="2" r:id="rId2"/>
  </sheets>
  <definedNames>
    <definedName name="_xlnm._FilterDatabase" localSheetId="1" hidden="1">'001岗'!$A$2:$R$2</definedName>
    <definedName name="_xlnm._FilterDatabase" localSheetId="0" hidden="1">'002岗'!$A$2:$R$2</definedName>
  </definedNames>
  <calcPr calcId="125725"/>
</workbook>
</file>

<file path=xl/calcChain.xml><?xml version="1.0" encoding="utf-8"?>
<calcChain xmlns="http://schemas.openxmlformats.org/spreadsheetml/2006/main">
  <c r="K10" i="2"/>
  <c r="L10" s="1"/>
  <c r="I10"/>
  <c r="G10"/>
  <c r="K4"/>
  <c r="L4" s="1"/>
  <c r="I4"/>
  <c r="G4"/>
  <c r="K8"/>
  <c r="L8" s="1"/>
  <c r="I8"/>
  <c r="G8"/>
  <c r="K11"/>
  <c r="L11" s="1"/>
  <c r="I11"/>
  <c r="G11"/>
  <c r="K6"/>
  <c r="L6" s="1"/>
  <c r="I6"/>
  <c r="G6"/>
  <c r="K7"/>
  <c r="L7" s="1"/>
  <c r="I7"/>
  <c r="G7"/>
  <c r="K5"/>
  <c r="L5" s="1"/>
  <c r="I5"/>
  <c r="G5"/>
  <c r="K3"/>
  <c r="L3" s="1"/>
  <c r="I3"/>
  <c r="G3"/>
  <c r="K9"/>
  <c r="L9" s="1"/>
  <c r="I9"/>
  <c r="G9"/>
  <c r="K16" i="1"/>
  <c r="L16" s="1"/>
  <c r="K3"/>
  <c r="L3" s="1"/>
  <c r="K8"/>
  <c r="L8" s="1"/>
  <c r="K18"/>
  <c r="L18" s="1"/>
  <c r="K14"/>
  <c r="L14" s="1"/>
  <c r="K21"/>
  <c r="L21" s="1"/>
  <c r="K12"/>
  <c r="L12" s="1"/>
  <c r="K23"/>
  <c r="L23" s="1"/>
  <c r="K24"/>
  <c r="L24" s="1"/>
  <c r="K30"/>
  <c r="L30" s="1"/>
  <c r="K6"/>
  <c r="L6" s="1"/>
  <c r="K10"/>
  <c r="L10" s="1"/>
  <c r="K28"/>
  <c r="L28" s="1"/>
  <c r="K13"/>
  <c r="L13" s="1"/>
  <c r="K29"/>
  <c r="L29" s="1"/>
  <c r="K7"/>
  <c r="L7" s="1"/>
  <c r="K26"/>
  <c r="L26" s="1"/>
  <c r="K4"/>
  <c r="L4" s="1"/>
  <c r="K32"/>
  <c r="L32" s="1"/>
  <c r="K5"/>
  <c r="L5" s="1"/>
  <c r="K20"/>
  <c r="L20" s="1"/>
  <c r="K15"/>
  <c r="L15" s="1"/>
  <c r="K19"/>
  <c r="L19" s="1"/>
  <c r="K9"/>
  <c r="L9" s="1"/>
  <c r="K35"/>
  <c r="L35" s="1"/>
  <c r="K34"/>
  <c r="L34" s="1"/>
  <c r="K33"/>
  <c r="L33" s="1"/>
  <c r="K17"/>
  <c r="L17" s="1"/>
  <c r="K25"/>
  <c r="L25" s="1"/>
  <c r="K11"/>
  <c r="L11" s="1"/>
  <c r="K31"/>
  <c r="L31" s="1"/>
  <c r="K27"/>
  <c r="L27" s="1"/>
  <c r="K22"/>
  <c r="L22" s="1"/>
  <c r="I16"/>
  <c r="I3"/>
  <c r="I8"/>
  <c r="I18"/>
  <c r="I14"/>
  <c r="I21"/>
  <c r="I12"/>
  <c r="I23"/>
  <c r="I24"/>
  <c r="I30"/>
  <c r="I6"/>
  <c r="I10"/>
  <c r="I28"/>
  <c r="I13"/>
  <c r="I29"/>
  <c r="I7"/>
  <c r="I26"/>
  <c r="I4"/>
  <c r="I32"/>
  <c r="I5"/>
  <c r="I20"/>
  <c r="I15"/>
  <c r="I19"/>
  <c r="I9"/>
  <c r="I36"/>
  <c r="I35"/>
  <c r="I34"/>
  <c r="I33"/>
  <c r="I17"/>
  <c r="I25"/>
  <c r="I11"/>
  <c r="I31"/>
  <c r="I27"/>
  <c r="I22"/>
  <c r="G16"/>
  <c r="G3"/>
  <c r="G8"/>
  <c r="G18"/>
  <c r="G14"/>
  <c r="G21"/>
  <c r="G12"/>
  <c r="G23"/>
  <c r="G24"/>
  <c r="G38"/>
  <c r="G30"/>
  <c r="G6"/>
  <c r="G10"/>
  <c r="G28"/>
  <c r="G13"/>
  <c r="G29"/>
  <c r="G7"/>
  <c r="G26"/>
  <c r="G4"/>
  <c r="G32"/>
  <c r="G5"/>
  <c r="G20"/>
  <c r="G15"/>
  <c r="G19"/>
  <c r="G9"/>
  <c r="G36"/>
  <c r="G35"/>
  <c r="G37"/>
  <c r="G34"/>
  <c r="G33"/>
  <c r="G17"/>
  <c r="G25"/>
  <c r="G11"/>
  <c r="G31"/>
  <c r="G27"/>
  <c r="G22"/>
  <c r="O4" i="2" l="1"/>
  <c r="O10"/>
  <c r="O9"/>
  <c r="O3"/>
  <c r="O5"/>
  <c r="O7"/>
  <c r="O6"/>
  <c r="O11"/>
  <c r="O8"/>
  <c r="O33" i="1"/>
  <c r="O26"/>
  <c r="O31"/>
  <c r="O20"/>
  <c r="O28"/>
  <c r="O21"/>
  <c r="O22"/>
  <c r="O25"/>
  <c r="O19"/>
  <c r="O32"/>
  <c r="O29"/>
  <c r="O6"/>
  <c r="O23"/>
  <c r="O18"/>
  <c r="O11"/>
  <c r="O34"/>
  <c r="O9"/>
  <c r="O5"/>
  <c r="O7"/>
  <c r="O10"/>
  <c r="O24"/>
  <c r="O14"/>
  <c r="O16"/>
  <c r="O17"/>
  <c r="O15"/>
  <c r="O13"/>
  <c r="O12"/>
  <c r="O3"/>
  <c r="O27"/>
  <c r="O35"/>
  <c r="O4"/>
  <c r="O30"/>
  <c r="O8"/>
</calcChain>
</file>

<file path=xl/sharedStrings.xml><?xml version="1.0" encoding="utf-8"?>
<sst xmlns="http://schemas.openxmlformats.org/spreadsheetml/2006/main" count="276" uniqueCount="114">
  <si>
    <t>序号</t>
  </si>
  <si>
    <t>姓名</t>
  </si>
  <si>
    <t>性别</t>
  </si>
  <si>
    <t>出生年月</t>
  </si>
  <si>
    <t>岗位代码</t>
  </si>
  <si>
    <t>备注</t>
  </si>
  <si>
    <t>刘胤汝</t>
  </si>
  <si>
    <t>女</t>
  </si>
  <si>
    <t>1995.10</t>
  </si>
  <si>
    <t>001</t>
  </si>
  <si>
    <t>龙金花</t>
  </si>
  <si>
    <t>1997.02</t>
  </si>
  <si>
    <t>孙慧</t>
  </si>
  <si>
    <t>1987.09</t>
  </si>
  <si>
    <t>罗洁</t>
  </si>
  <si>
    <t>1994.02</t>
  </si>
  <si>
    <t>钟诗琪</t>
  </si>
  <si>
    <t>1987.12</t>
  </si>
  <si>
    <t>杨清媛</t>
  </si>
  <si>
    <t>1997.10</t>
  </si>
  <si>
    <t>刘静雯</t>
  </si>
  <si>
    <t>1993.07</t>
  </si>
  <si>
    <t>顾莎莎</t>
  </si>
  <si>
    <t>1999.12</t>
  </si>
  <si>
    <t>吴永慧</t>
  </si>
  <si>
    <t>1996.03</t>
  </si>
  <si>
    <t>1991.07</t>
  </si>
  <si>
    <t>1985.12</t>
  </si>
  <si>
    <t>1995.07</t>
  </si>
  <si>
    <t>1998.04</t>
  </si>
  <si>
    <t>1998.07</t>
  </si>
  <si>
    <t>袁健</t>
  </si>
  <si>
    <t>男</t>
  </si>
  <si>
    <t>002</t>
  </si>
  <si>
    <t>龙劲</t>
  </si>
  <si>
    <t>1992.07</t>
  </si>
  <si>
    <t>潘仁强</t>
  </si>
  <si>
    <t>1989.08</t>
  </si>
  <si>
    <t>华毅</t>
  </si>
  <si>
    <t>1987.02</t>
  </si>
  <si>
    <t>郭松耀</t>
  </si>
  <si>
    <t>1993.08</t>
  </si>
  <si>
    <t>石桥</t>
  </si>
  <si>
    <t>王力</t>
  </si>
  <si>
    <t>1997.07</t>
  </si>
  <si>
    <t>丁家豪</t>
  </si>
  <si>
    <t>杨俊</t>
  </si>
  <si>
    <t>李福民</t>
  </si>
  <si>
    <t>1996.05</t>
  </si>
  <si>
    <t>吴红武</t>
  </si>
  <si>
    <t>1994.11</t>
  </si>
  <si>
    <t>吴东泽</t>
  </si>
  <si>
    <t>1993.10</t>
  </si>
  <si>
    <t>杨淳予</t>
  </si>
  <si>
    <t>1994.03</t>
  </si>
  <si>
    <t>吴明亮</t>
  </si>
  <si>
    <t>顾国庆</t>
  </si>
  <si>
    <t>杨华</t>
  </si>
  <si>
    <t>1992.12</t>
  </si>
  <si>
    <t>潘王</t>
  </si>
  <si>
    <t>1986.07</t>
  </si>
  <si>
    <t>杨通揄</t>
  </si>
  <si>
    <t>黄参</t>
  </si>
  <si>
    <t>1993.06</t>
  </si>
  <si>
    <t>谭诚</t>
  </si>
  <si>
    <t>1997.12</t>
  </si>
  <si>
    <t>姜涛</t>
  </si>
  <si>
    <t>戴明龙</t>
  </si>
  <si>
    <t>1996.11</t>
  </si>
  <si>
    <t>欧茂山</t>
  </si>
  <si>
    <t>1996.02</t>
  </si>
  <si>
    <t>杨凯</t>
  </si>
  <si>
    <t>吴斌</t>
  </si>
  <si>
    <t>1990.03</t>
  </si>
  <si>
    <t>杨明</t>
  </si>
  <si>
    <t>杨超前</t>
  </si>
  <si>
    <t>1992.09</t>
  </si>
  <si>
    <t>杨杰</t>
  </si>
  <si>
    <t>1997.5</t>
  </si>
  <si>
    <t>王旭</t>
  </si>
  <si>
    <t>1992.01</t>
  </si>
  <si>
    <t>蒋文灵</t>
  </si>
  <si>
    <t>1986.10</t>
  </si>
  <si>
    <t>龙祖黔</t>
  </si>
  <si>
    <t>1985.10</t>
  </si>
  <si>
    <t>石顺</t>
  </si>
  <si>
    <t>1994.04</t>
  </si>
  <si>
    <t>吴再超</t>
  </si>
  <si>
    <t>1995.08</t>
  </si>
  <si>
    <t>龙春华</t>
  </si>
  <si>
    <t>毛家昊</t>
  </si>
  <si>
    <t>1998.08</t>
  </si>
  <si>
    <t>文廷红</t>
  </si>
  <si>
    <t>折算分数（笔试成绩×50%）</t>
    <phoneticPr fontId="5" type="noConversion"/>
  </si>
  <si>
    <t>折算分数（面试成绩×20%）</t>
    <phoneticPr fontId="5" type="noConversion"/>
  </si>
  <si>
    <t>缺考</t>
    <phoneticPr fontId="5" type="noConversion"/>
  </si>
  <si>
    <t>体能成绩（总分400分）</t>
    <phoneticPr fontId="5" type="noConversion"/>
  </si>
  <si>
    <t>面试成绩（总分100分）</t>
    <phoneticPr fontId="5" type="noConversion"/>
  </si>
  <si>
    <t>笔试成绩（总分100分）</t>
    <phoneticPr fontId="5" type="noConversion"/>
  </si>
  <si>
    <t>缺考</t>
    <phoneticPr fontId="5" type="noConversion"/>
  </si>
  <si>
    <t>折算分数（100分）</t>
    <phoneticPr fontId="5" type="noConversion"/>
  </si>
  <si>
    <t>折算分数（体能百分制成绩×30%）</t>
    <phoneticPr fontId="5" type="noConversion"/>
  </si>
  <si>
    <t>总分</t>
    <phoneticPr fontId="5" type="noConversion"/>
  </si>
  <si>
    <t>在职满一年辅警加分</t>
    <phoneticPr fontId="5" type="noConversion"/>
  </si>
  <si>
    <t>退伍军人加分</t>
    <phoneticPr fontId="5" type="noConversion"/>
  </si>
  <si>
    <t>在职满一年辅警加分</t>
    <phoneticPr fontId="5" type="noConversion"/>
  </si>
  <si>
    <t>名次</t>
    <phoneticPr fontId="5" type="noConversion"/>
  </si>
  <si>
    <t>凯里市公安局2021年公开招聘留置专业看护队伍辅警总成绩公示（001岗）</t>
    <phoneticPr fontId="5" type="noConversion"/>
  </si>
  <si>
    <t>凯里市公安局2021年公开招聘留置专业看护队伍辅警总成绩公示（002岗）</t>
    <phoneticPr fontId="5" type="noConversion"/>
  </si>
  <si>
    <t>体能成绩白分制分数（100分）</t>
    <phoneticPr fontId="5" type="noConversion"/>
  </si>
  <si>
    <t>是否入围体检</t>
    <phoneticPr fontId="5" type="noConversion"/>
  </si>
  <si>
    <t>是</t>
    <phoneticPr fontId="5" type="noConversion"/>
  </si>
  <si>
    <t>否</t>
    <phoneticPr fontId="5" type="noConversion"/>
  </si>
  <si>
    <t>是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</si>
</sst>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9">
    <font>
      <sz val="11"/>
      <color theme="1"/>
      <name val="Tahoma"/>
      <family val="2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9"/>
      <name val="Tahoma"/>
      <family val="2"/>
      <charset val="134"/>
    </font>
    <font>
      <b/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0">
    <xf numFmtId="0" fontId="0" fillId="0" borderId="0" xfId="0"/>
    <xf numFmtId="0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center" vertical="center" wrapText="1"/>
    </xf>
    <xf numFmtId="0" fontId="0" fillId="3" borderId="0" xfId="0" applyFill="1"/>
    <xf numFmtId="49" fontId="2" fillId="3" borderId="1" xfId="1" applyNumberFormat="1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center" vertical="center" wrapText="1"/>
    </xf>
    <xf numFmtId="176" fontId="1" fillId="0" borderId="1" xfId="1" applyNumberFormat="1" applyFill="1" applyBorder="1" applyAlignment="1" applyProtection="1">
      <alignment horizontal="center" vertical="center" wrapText="1"/>
    </xf>
    <xf numFmtId="176" fontId="0" fillId="0" borderId="0" xfId="0" applyNumberFormat="1"/>
    <xf numFmtId="177" fontId="3" fillId="0" borderId="1" xfId="1" applyNumberFormat="1" applyFont="1" applyFill="1" applyBorder="1" applyAlignment="1">
      <alignment horizontal="center" vertical="center" wrapText="1"/>
    </xf>
    <xf numFmtId="177" fontId="2" fillId="0" borderId="1" xfId="1" applyNumberFormat="1" applyFont="1" applyFill="1" applyBorder="1" applyAlignment="1">
      <alignment horizontal="center" vertical="center" wrapText="1"/>
    </xf>
    <xf numFmtId="177" fontId="1" fillId="0" borderId="1" xfId="1" applyNumberFormat="1" applyFill="1" applyBorder="1" applyAlignment="1" applyProtection="1">
      <alignment horizontal="center" vertical="center" wrapText="1"/>
    </xf>
    <xf numFmtId="177" fontId="2" fillId="3" borderId="1" xfId="1" applyNumberFormat="1" applyFont="1" applyFill="1" applyBorder="1" applyAlignment="1">
      <alignment horizontal="center" vertical="center" wrapText="1"/>
    </xf>
    <xf numFmtId="177" fontId="1" fillId="3" borderId="1" xfId="1" applyNumberFormat="1" applyFill="1" applyBorder="1" applyAlignment="1" applyProtection="1">
      <alignment horizontal="center" vertical="center" wrapText="1"/>
    </xf>
    <xf numFmtId="177" fontId="0" fillId="0" borderId="0" xfId="0" applyNumberFormat="1"/>
    <xf numFmtId="177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ill="1" applyBorder="1" applyAlignment="1" applyProtection="1">
      <alignment horizontal="center" vertical="center" wrapText="1"/>
    </xf>
    <xf numFmtId="49" fontId="0" fillId="0" borderId="0" xfId="0" applyNumberFormat="1"/>
    <xf numFmtId="49" fontId="1" fillId="3" borderId="1" xfId="1" applyNumberFormat="1" applyFill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8" fillId="0" borderId="3" xfId="0" applyFont="1" applyBorder="1" applyAlignment="1">
      <alignment horizontal="center" vertical="center"/>
    </xf>
  </cellXfs>
  <cellStyles count="8">
    <cellStyle name="常规" xfId="0" builtinId="0"/>
    <cellStyle name="常规 2" xfId="3"/>
    <cellStyle name="常规 3" xfId="4"/>
    <cellStyle name="常规 3 2" xfId="2"/>
    <cellStyle name="常规 4" xfId="5"/>
    <cellStyle name="常规 4 2" xfId="6"/>
    <cellStyle name="常规 5" xfId="7"/>
    <cellStyle name="常规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zoomScaleNormal="100" workbookViewId="0">
      <selection activeCell="O14" sqref="O14"/>
    </sheetView>
  </sheetViews>
  <sheetFormatPr defaultRowHeight="14.25"/>
  <cols>
    <col min="1" max="1" width="4" customWidth="1"/>
    <col min="2" max="2" width="6.875" customWidth="1"/>
    <col min="3" max="3" width="5.25" customWidth="1"/>
    <col min="4" max="4" width="9" customWidth="1"/>
    <col min="5" max="5" width="6.5" customWidth="1"/>
    <col min="6" max="10" width="9" style="21" customWidth="1"/>
    <col min="11" max="11" width="10.625" style="21" customWidth="1"/>
    <col min="12" max="12" width="9.375" style="21" customWidth="1"/>
    <col min="13" max="13" width="6.125" style="25" customWidth="1"/>
    <col min="14" max="14" width="5.75" style="25" customWidth="1"/>
    <col min="15" max="15" width="8.5" style="15" customWidth="1"/>
    <col min="16" max="17" width="5.125" style="25" customWidth="1"/>
    <col min="18" max="18" width="7.875" customWidth="1"/>
  </cols>
  <sheetData>
    <row r="1" spans="1:18" ht="72.75" customHeight="1">
      <c r="A1" s="29" t="s">
        <v>108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ht="52.5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16" t="s">
        <v>98</v>
      </c>
      <c r="G2" s="16" t="s">
        <v>93</v>
      </c>
      <c r="H2" s="16" t="s">
        <v>97</v>
      </c>
      <c r="I2" s="16" t="s">
        <v>94</v>
      </c>
      <c r="J2" s="16" t="s">
        <v>96</v>
      </c>
      <c r="K2" s="16" t="s">
        <v>109</v>
      </c>
      <c r="L2" s="22" t="s">
        <v>101</v>
      </c>
      <c r="M2" s="27" t="s">
        <v>103</v>
      </c>
      <c r="N2" s="2" t="s">
        <v>104</v>
      </c>
      <c r="O2" s="13" t="s">
        <v>102</v>
      </c>
      <c r="P2" s="23" t="s">
        <v>106</v>
      </c>
      <c r="Q2" s="2" t="s">
        <v>110</v>
      </c>
      <c r="R2" s="1" t="s">
        <v>5</v>
      </c>
    </row>
    <row r="3" spans="1:18" s="11" customFormat="1" ht="22.5" customHeight="1">
      <c r="A3" s="10">
        <v>2</v>
      </c>
      <c r="B3" s="8" t="s">
        <v>34</v>
      </c>
      <c r="C3" s="8" t="s">
        <v>32</v>
      </c>
      <c r="D3" s="9" t="s">
        <v>35</v>
      </c>
      <c r="E3" s="9" t="s">
        <v>33</v>
      </c>
      <c r="F3" s="19">
        <v>72</v>
      </c>
      <c r="G3" s="20">
        <f t="shared" ref="G3:G38" si="0">F3*0.5</f>
        <v>36</v>
      </c>
      <c r="H3" s="20">
        <v>77</v>
      </c>
      <c r="I3" s="20">
        <f t="shared" ref="I3:I36" si="1">H3*0.2</f>
        <v>15.4</v>
      </c>
      <c r="J3" s="20">
        <v>351.5</v>
      </c>
      <c r="K3" s="20">
        <f t="shared" ref="K3:K35" si="2">J3/4</f>
        <v>87.875</v>
      </c>
      <c r="L3" s="20">
        <f t="shared" ref="L3:L35" si="3">K3*0.3</f>
        <v>26.362500000000001</v>
      </c>
      <c r="M3" s="26">
        <v>2</v>
      </c>
      <c r="N3" s="26"/>
      <c r="O3" s="14">
        <f t="shared" ref="O3:O35" si="4">G3+I3+L3+M3+N3</f>
        <v>79.762500000000003</v>
      </c>
      <c r="P3" s="24">
        <v>1</v>
      </c>
      <c r="Q3" s="24" t="s">
        <v>113</v>
      </c>
      <c r="R3" s="10"/>
    </row>
    <row r="4" spans="1:18" s="11" customFormat="1" ht="22.5" customHeight="1">
      <c r="A4" s="8">
        <v>19</v>
      </c>
      <c r="B4" s="8" t="s">
        <v>62</v>
      </c>
      <c r="C4" s="8" t="s">
        <v>32</v>
      </c>
      <c r="D4" s="9" t="s">
        <v>63</v>
      </c>
      <c r="E4" s="9" t="s">
        <v>33</v>
      </c>
      <c r="F4" s="19">
        <v>63.6</v>
      </c>
      <c r="G4" s="20">
        <f t="shared" si="0"/>
        <v>31.8</v>
      </c>
      <c r="H4" s="20">
        <v>87</v>
      </c>
      <c r="I4" s="20">
        <f t="shared" si="1"/>
        <v>17.400000000000002</v>
      </c>
      <c r="J4" s="20">
        <v>326.25</v>
      </c>
      <c r="K4" s="20">
        <f t="shared" si="2"/>
        <v>81.5625</v>
      </c>
      <c r="L4" s="20">
        <f t="shared" si="3"/>
        <v>24.46875</v>
      </c>
      <c r="M4" s="26"/>
      <c r="N4" s="26">
        <v>2</v>
      </c>
      <c r="O4" s="14">
        <f t="shared" si="4"/>
        <v>75.668750000000003</v>
      </c>
      <c r="P4" s="24">
        <v>2</v>
      </c>
      <c r="Q4" s="24" t="s">
        <v>113</v>
      </c>
      <c r="R4" s="10"/>
    </row>
    <row r="5" spans="1:18" s="11" customFormat="1" ht="22.5" customHeight="1">
      <c r="A5" s="8">
        <v>21</v>
      </c>
      <c r="B5" s="8" t="s">
        <v>66</v>
      </c>
      <c r="C5" s="8" t="s">
        <v>32</v>
      </c>
      <c r="D5" s="9" t="s">
        <v>28</v>
      </c>
      <c r="E5" s="9" t="s">
        <v>33</v>
      </c>
      <c r="F5" s="19">
        <v>62.9</v>
      </c>
      <c r="G5" s="20">
        <f t="shared" si="0"/>
        <v>31.45</v>
      </c>
      <c r="H5" s="20">
        <v>78</v>
      </c>
      <c r="I5" s="20">
        <f t="shared" si="1"/>
        <v>15.600000000000001</v>
      </c>
      <c r="J5" s="20">
        <v>334.25</v>
      </c>
      <c r="K5" s="20">
        <f t="shared" si="2"/>
        <v>83.5625</v>
      </c>
      <c r="L5" s="20">
        <f t="shared" si="3"/>
        <v>25.068749999999998</v>
      </c>
      <c r="M5" s="26">
        <v>2</v>
      </c>
      <c r="N5" s="26"/>
      <c r="O5" s="14">
        <f t="shared" si="4"/>
        <v>74.118749999999991</v>
      </c>
      <c r="P5" s="24">
        <v>3</v>
      </c>
      <c r="Q5" s="24" t="s">
        <v>113</v>
      </c>
      <c r="R5" s="10"/>
    </row>
    <row r="6" spans="1:18" s="11" customFormat="1" ht="22.5" customHeight="1">
      <c r="A6" s="10">
        <v>12</v>
      </c>
      <c r="B6" s="8" t="s">
        <v>51</v>
      </c>
      <c r="C6" s="8" t="s">
        <v>32</v>
      </c>
      <c r="D6" s="9" t="s">
        <v>52</v>
      </c>
      <c r="E6" s="9" t="s">
        <v>33</v>
      </c>
      <c r="F6" s="19">
        <v>64.2</v>
      </c>
      <c r="G6" s="20">
        <f t="shared" si="0"/>
        <v>32.1</v>
      </c>
      <c r="H6" s="20">
        <v>77.599999999999994</v>
      </c>
      <c r="I6" s="20">
        <f t="shared" si="1"/>
        <v>15.52</v>
      </c>
      <c r="J6" s="20">
        <v>321.08</v>
      </c>
      <c r="K6" s="20">
        <f t="shared" si="2"/>
        <v>80.27</v>
      </c>
      <c r="L6" s="20">
        <f t="shared" si="3"/>
        <v>24.081</v>
      </c>
      <c r="M6" s="26"/>
      <c r="N6" s="26">
        <v>2</v>
      </c>
      <c r="O6" s="14">
        <f t="shared" si="4"/>
        <v>73.701000000000008</v>
      </c>
      <c r="P6" s="24">
        <v>4</v>
      </c>
      <c r="Q6" s="24" t="s">
        <v>113</v>
      </c>
      <c r="R6" s="10"/>
    </row>
    <row r="7" spans="1:18" s="11" customFormat="1" ht="22.5" customHeight="1">
      <c r="A7" s="8">
        <v>17</v>
      </c>
      <c r="B7" s="8" t="s">
        <v>59</v>
      </c>
      <c r="C7" s="8" t="s">
        <v>32</v>
      </c>
      <c r="D7" s="9" t="s">
        <v>60</v>
      </c>
      <c r="E7" s="9" t="s">
        <v>33</v>
      </c>
      <c r="F7" s="19">
        <v>63.8</v>
      </c>
      <c r="G7" s="20">
        <f t="shared" si="0"/>
        <v>31.9</v>
      </c>
      <c r="H7" s="20">
        <v>76.8</v>
      </c>
      <c r="I7" s="20">
        <f t="shared" si="1"/>
        <v>15.36</v>
      </c>
      <c r="J7" s="20">
        <v>347.25</v>
      </c>
      <c r="K7" s="20">
        <f t="shared" si="2"/>
        <v>86.8125</v>
      </c>
      <c r="L7" s="20">
        <f t="shared" si="3"/>
        <v>26.043749999999999</v>
      </c>
      <c r="M7" s="26"/>
      <c r="N7" s="26"/>
      <c r="O7" s="14">
        <f t="shared" si="4"/>
        <v>73.303749999999994</v>
      </c>
      <c r="P7" s="24">
        <v>5</v>
      </c>
      <c r="Q7" s="24" t="s">
        <v>113</v>
      </c>
      <c r="R7" s="10"/>
    </row>
    <row r="8" spans="1:18" s="11" customFormat="1" ht="22.5" customHeight="1">
      <c r="A8" s="8">
        <v>3</v>
      </c>
      <c r="B8" s="8" t="s">
        <v>36</v>
      </c>
      <c r="C8" s="8" t="s">
        <v>32</v>
      </c>
      <c r="D8" s="9" t="s">
        <v>37</v>
      </c>
      <c r="E8" s="9" t="s">
        <v>33</v>
      </c>
      <c r="F8" s="19">
        <v>71.900000000000006</v>
      </c>
      <c r="G8" s="20">
        <f t="shared" si="0"/>
        <v>35.950000000000003</v>
      </c>
      <c r="H8" s="20">
        <v>82.4</v>
      </c>
      <c r="I8" s="20">
        <f t="shared" si="1"/>
        <v>16.48</v>
      </c>
      <c r="J8" s="20">
        <v>247.83</v>
      </c>
      <c r="K8" s="20">
        <f t="shared" si="2"/>
        <v>61.957500000000003</v>
      </c>
      <c r="L8" s="20">
        <f t="shared" si="3"/>
        <v>18.587250000000001</v>
      </c>
      <c r="M8" s="26">
        <v>2</v>
      </c>
      <c r="N8" s="26"/>
      <c r="O8" s="14">
        <f t="shared" si="4"/>
        <v>73.017250000000004</v>
      </c>
      <c r="P8" s="24">
        <v>6</v>
      </c>
      <c r="Q8" s="24" t="s">
        <v>113</v>
      </c>
      <c r="R8" s="10"/>
    </row>
    <row r="9" spans="1:18" s="11" customFormat="1" ht="22.5" customHeight="1">
      <c r="A9" s="8">
        <v>25</v>
      </c>
      <c r="B9" s="8" t="s">
        <v>72</v>
      </c>
      <c r="C9" s="8" t="s">
        <v>32</v>
      </c>
      <c r="D9" s="9" t="s">
        <v>73</v>
      </c>
      <c r="E9" s="9" t="s">
        <v>33</v>
      </c>
      <c r="F9" s="19">
        <v>61.9</v>
      </c>
      <c r="G9" s="20">
        <f t="shared" si="0"/>
        <v>30.95</v>
      </c>
      <c r="H9" s="20">
        <v>78.2</v>
      </c>
      <c r="I9" s="20">
        <f t="shared" si="1"/>
        <v>15.64</v>
      </c>
      <c r="J9" s="20">
        <v>307.5</v>
      </c>
      <c r="K9" s="20">
        <f t="shared" si="2"/>
        <v>76.875</v>
      </c>
      <c r="L9" s="20">
        <f t="shared" si="3"/>
        <v>23.0625</v>
      </c>
      <c r="M9" s="26">
        <v>2</v>
      </c>
      <c r="N9" s="26"/>
      <c r="O9" s="14">
        <f t="shared" si="4"/>
        <v>71.652500000000003</v>
      </c>
      <c r="P9" s="24">
        <v>7</v>
      </c>
      <c r="Q9" s="24" t="s">
        <v>113</v>
      </c>
      <c r="R9" s="10"/>
    </row>
    <row r="10" spans="1:18" s="11" customFormat="1" ht="22.5" customHeight="1">
      <c r="A10" s="8">
        <v>13</v>
      </c>
      <c r="B10" s="8" t="s">
        <v>53</v>
      </c>
      <c r="C10" s="8" t="s">
        <v>32</v>
      </c>
      <c r="D10" s="9" t="s">
        <v>54</v>
      </c>
      <c r="E10" s="9" t="s">
        <v>33</v>
      </c>
      <c r="F10" s="19">
        <v>64.2</v>
      </c>
      <c r="G10" s="20">
        <f t="shared" si="0"/>
        <v>32.1</v>
      </c>
      <c r="H10" s="20">
        <v>83.4</v>
      </c>
      <c r="I10" s="20">
        <f t="shared" si="1"/>
        <v>16.680000000000003</v>
      </c>
      <c r="J10" s="20">
        <v>249.33</v>
      </c>
      <c r="K10" s="20">
        <f t="shared" si="2"/>
        <v>62.332500000000003</v>
      </c>
      <c r="L10" s="20">
        <f t="shared" si="3"/>
        <v>18.699750000000002</v>
      </c>
      <c r="M10" s="26">
        <v>2</v>
      </c>
      <c r="N10" s="26">
        <v>2</v>
      </c>
      <c r="O10" s="14">
        <f t="shared" si="4"/>
        <v>71.479749999999996</v>
      </c>
      <c r="P10" s="24">
        <v>8</v>
      </c>
      <c r="Q10" s="24" t="s">
        <v>113</v>
      </c>
      <c r="R10" s="10"/>
    </row>
    <row r="11" spans="1:18" s="11" customFormat="1" ht="22.5" customHeight="1">
      <c r="A11" s="8">
        <v>33</v>
      </c>
      <c r="B11" s="8" t="s">
        <v>87</v>
      </c>
      <c r="C11" s="8" t="s">
        <v>32</v>
      </c>
      <c r="D11" s="9" t="s">
        <v>88</v>
      </c>
      <c r="E11" s="9" t="s">
        <v>33</v>
      </c>
      <c r="F11" s="19">
        <v>60.9</v>
      </c>
      <c r="G11" s="20">
        <f t="shared" si="0"/>
        <v>30.45</v>
      </c>
      <c r="H11" s="20">
        <v>78</v>
      </c>
      <c r="I11" s="20">
        <f t="shared" si="1"/>
        <v>15.600000000000001</v>
      </c>
      <c r="J11" s="20">
        <v>283</v>
      </c>
      <c r="K11" s="20">
        <f t="shared" si="2"/>
        <v>70.75</v>
      </c>
      <c r="L11" s="20">
        <f t="shared" si="3"/>
        <v>21.224999999999998</v>
      </c>
      <c r="M11" s="26">
        <v>2</v>
      </c>
      <c r="N11" s="26">
        <v>2</v>
      </c>
      <c r="O11" s="14">
        <f t="shared" si="4"/>
        <v>71.274999999999991</v>
      </c>
      <c r="P11" s="24">
        <v>9</v>
      </c>
      <c r="Q11" s="24" t="s">
        <v>113</v>
      </c>
      <c r="R11" s="10"/>
    </row>
    <row r="12" spans="1:18" s="11" customFormat="1" ht="22.5" customHeight="1">
      <c r="A12" s="8">
        <v>7</v>
      </c>
      <c r="B12" s="8" t="s">
        <v>43</v>
      </c>
      <c r="C12" s="8" t="s">
        <v>32</v>
      </c>
      <c r="D12" s="9" t="s">
        <v>44</v>
      </c>
      <c r="E12" s="9" t="s">
        <v>33</v>
      </c>
      <c r="F12" s="19">
        <v>66.3</v>
      </c>
      <c r="G12" s="20">
        <f t="shared" si="0"/>
        <v>33.15</v>
      </c>
      <c r="H12" s="20">
        <v>75</v>
      </c>
      <c r="I12" s="20">
        <f t="shared" si="1"/>
        <v>15</v>
      </c>
      <c r="J12" s="20">
        <v>278.92</v>
      </c>
      <c r="K12" s="20">
        <f t="shared" si="2"/>
        <v>69.73</v>
      </c>
      <c r="L12" s="20">
        <f t="shared" si="3"/>
        <v>20.919</v>
      </c>
      <c r="M12" s="26"/>
      <c r="N12" s="26">
        <v>2</v>
      </c>
      <c r="O12" s="14">
        <f t="shared" si="4"/>
        <v>71.069000000000003</v>
      </c>
      <c r="P12" s="24">
        <v>10</v>
      </c>
      <c r="Q12" s="24" t="s">
        <v>113</v>
      </c>
      <c r="R12" s="10"/>
    </row>
    <row r="13" spans="1:18" s="11" customFormat="1" ht="22.5" customHeight="1">
      <c r="A13" s="8">
        <v>15</v>
      </c>
      <c r="B13" s="8" t="s">
        <v>56</v>
      </c>
      <c r="C13" s="8" t="s">
        <v>32</v>
      </c>
      <c r="D13" s="9" t="s">
        <v>13</v>
      </c>
      <c r="E13" s="9" t="s">
        <v>33</v>
      </c>
      <c r="F13" s="19">
        <v>64</v>
      </c>
      <c r="G13" s="20">
        <f t="shared" si="0"/>
        <v>32</v>
      </c>
      <c r="H13" s="20">
        <v>79.2</v>
      </c>
      <c r="I13" s="20">
        <f t="shared" si="1"/>
        <v>15.840000000000002</v>
      </c>
      <c r="J13" s="20">
        <v>280.58</v>
      </c>
      <c r="K13" s="20">
        <f t="shared" si="2"/>
        <v>70.144999999999996</v>
      </c>
      <c r="L13" s="20">
        <f t="shared" si="3"/>
        <v>21.043499999999998</v>
      </c>
      <c r="M13" s="26">
        <v>2</v>
      </c>
      <c r="N13" s="26"/>
      <c r="O13" s="14">
        <f t="shared" si="4"/>
        <v>70.883499999999998</v>
      </c>
      <c r="P13" s="24">
        <v>11</v>
      </c>
      <c r="Q13" s="24" t="s">
        <v>113</v>
      </c>
      <c r="R13" s="10"/>
    </row>
    <row r="14" spans="1:18" s="11" customFormat="1" ht="22.5" customHeight="1">
      <c r="A14" s="8">
        <v>5</v>
      </c>
      <c r="B14" s="8" t="s">
        <v>40</v>
      </c>
      <c r="C14" s="8" t="s">
        <v>32</v>
      </c>
      <c r="D14" s="9" t="s">
        <v>41</v>
      </c>
      <c r="E14" s="9" t="s">
        <v>33</v>
      </c>
      <c r="F14" s="19">
        <v>67.599999999999994</v>
      </c>
      <c r="G14" s="20">
        <f t="shared" si="0"/>
        <v>33.799999999999997</v>
      </c>
      <c r="H14" s="20">
        <v>79.599999999999994</v>
      </c>
      <c r="I14" s="20">
        <f t="shared" si="1"/>
        <v>15.92</v>
      </c>
      <c r="J14" s="20">
        <v>252.33</v>
      </c>
      <c r="K14" s="20">
        <f t="shared" si="2"/>
        <v>63.082500000000003</v>
      </c>
      <c r="L14" s="20">
        <f t="shared" si="3"/>
        <v>18.92475</v>
      </c>
      <c r="M14" s="26">
        <v>2</v>
      </c>
      <c r="N14" s="26"/>
      <c r="O14" s="14">
        <f t="shared" si="4"/>
        <v>70.644750000000002</v>
      </c>
      <c r="P14" s="24">
        <v>12</v>
      </c>
      <c r="Q14" s="24" t="s">
        <v>113</v>
      </c>
      <c r="R14" s="10"/>
    </row>
    <row r="15" spans="1:18" s="11" customFormat="1" ht="22.5" customHeight="1">
      <c r="A15" s="8">
        <v>23</v>
      </c>
      <c r="B15" s="8" t="s">
        <v>69</v>
      </c>
      <c r="C15" s="8" t="s">
        <v>32</v>
      </c>
      <c r="D15" s="9" t="s">
        <v>70</v>
      </c>
      <c r="E15" s="9" t="s">
        <v>33</v>
      </c>
      <c r="F15" s="19">
        <v>62.8</v>
      </c>
      <c r="G15" s="20">
        <f t="shared" si="0"/>
        <v>31.4</v>
      </c>
      <c r="H15" s="20">
        <v>73.2</v>
      </c>
      <c r="I15" s="20">
        <f t="shared" si="1"/>
        <v>14.64</v>
      </c>
      <c r="J15" s="20">
        <v>315.33</v>
      </c>
      <c r="K15" s="20">
        <f t="shared" si="2"/>
        <v>78.832499999999996</v>
      </c>
      <c r="L15" s="20">
        <f t="shared" si="3"/>
        <v>23.649749999999997</v>
      </c>
      <c r="M15" s="26"/>
      <c r="N15" s="26"/>
      <c r="O15" s="14">
        <f t="shared" si="4"/>
        <v>69.689750000000004</v>
      </c>
      <c r="P15" s="24">
        <v>13</v>
      </c>
      <c r="Q15" s="24" t="s">
        <v>112</v>
      </c>
      <c r="R15" s="10"/>
    </row>
    <row r="16" spans="1:18" s="11" customFormat="1" ht="22.5" customHeight="1">
      <c r="A16" s="8">
        <v>1</v>
      </c>
      <c r="B16" s="8" t="s">
        <v>31</v>
      </c>
      <c r="C16" s="8" t="s">
        <v>32</v>
      </c>
      <c r="D16" s="9" t="s">
        <v>30</v>
      </c>
      <c r="E16" s="9" t="s">
        <v>33</v>
      </c>
      <c r="F16" s="19">
        <v>75.099999999999994</v>
      </c>
      <c r="G16" s="20">
        <f t="shared" si="0"/>
        <v>37.549999999999997</v>
      </c>
      <c r="H16" s="20">
        <v>82.2</v>
      </c>
      <c r="I16" s="20">
        <f t="shared" si="1"/>
        <v>16.440000000000001</v>
      </c>
      <c r="J16" s="20">
        <v>197</v>
      </c>
      <c r="K16" s="20">
        <f t="shared" si="2"/>
        <v>49.25</v>
      </c>
      <c r="L16" s="20">
        <f t="shared" si="3"/>
        <v>14.774999999999999</v>
      </c>
      <c r="M16" s="26"/>
      <c r="N16" s="26"/>
      <c r="O16" s="14">
        <f t="shared" si="4"/>
        <v>68.764999999999986</v>
      </c>
      <c r="P16" s="24">
        <v>14</v>
      </c>
      <c r="Q16" s="24" t="s">
        <v>112</v>
      </c>
      <c r="R16" s="10"/>
    </row>
    <row r="17" spans="1:18" s="11" customFormat="1" ht="22.5" customHeight="1">
      <c r="A17" s="8">
        <v>31</v>
      </c>
      <c r="B17" s="8" t="s">
        <v>83</v>
      </c>
      <c r="C17" s="8" t="s">
        <v>32</v>
      </c>
      <c r="D17" s="9" t="s">
        <v>84</v>
      </c>
      <c r="E17" s="9" t="s">
        <v>33</v>
      </c>
      <c r="F17" s="19">
        <v>61</v>
      </c>
      <c r="G17" s="20">
        <f t="shared" si="0"/>
        <v>30.5</v>
      </c>
      <c r="H17" s="20">
        <v>73.2</v>
      </c>
      <c r="I17" s="20">
        <f t="shared" si="1"/>
        <v>14.64</v>
      </c>
      <c r="J17" s="20">
        <v>282.33</v>
      </c>
      <c r="K17" s="20">
        <f t="shared" si="2"/>
        <v>70.582499999999996</v>
      </c>
      <c r="L17" s="20">
        <f t="shared" si="3"/>
        <v>21.17475</v>
      </c>
      <c r="M17" s="26">
        <v>2</v>
      </c>
      <c r="N17" s="26"/>
      <c r="O17" s="14">
        <f t="shared" si="4"/>
        <v>68.314750000000004</v>
      </c>
      <c r="P17" s="24">
        <v>15</v>
      </c>
      <c r="Q17" s="24" t="s">
        <v>112</v>
      </c>
      <c r="R17" s="10"/>
    </row>
    <row r="18" spans="1:18" s="11" customFormat="1" ht="22.5" customHeight="1">
      <c r="A18" s="10">
        <v>4</v>
      </c>
      <c r="B18" s="8" t="s">
        <v>38</v>
      </c>
      <c r="C18" s="8" t="s">
        <v>32</v>
      </c>
      <c r="D18" s="9" t="s">
        <v>39</v>
      </c>
      <c r="E18" s="9" t="s">
        <v>33</v>
      </c>
      <c r="F18" s="19">
        <v>67.7</v>
      </c>
      <c r="G18" s="20">
        <f t="shared" si="0"/>
        <v>33.85</v>
      </c>
      <c r="H18" s="20">
        <v>81.8</v>
      </c>
      <c r="I18" s="20">
        <f t="shared" si="1"/>
        <v>16.36</v>
      </c>
      <c r="J18" s="20">
        <v>206.5</v>
      </c>
      <c r="K18" s="20">
        <f t="shared" si="2"/>
        <v>51.625</v>
      </c>
      <c r="L18" s="20">
        <f t="shared" si="3"/>
        <v>15.487499999999999</v>
      </c>
      <c r="M18" s="26">
        <v>2</v>
      </c>
      <c r="N18" s="26"/>
      <c r="O18" s="14">
        <f t="shared" si="4"/>
        <v>67.697500000000005</v>
      </c>
      <c r="P18" s="24">
        <v>16</v>
      </c>
      <c r="Q18" s="24" t="s">
        <v>112</v>
      </c>
      <c r="R18" s="10"/>
    </row>
    <row r="19" spans="1:18" s="11" customFormat="1" ht="22.5" customHeight="1">
      <c r="A19" s="10">
        <v>24</v>
      </c>
      <c r="B19" s="8" t="s">
        <v>71</v>
      </c>
      <c r="C19" s="8" t="s">
        <v>32</v>
      </c>
      <c r="D19" s="9" t="s">
        <v>68</v>
      </c>
      <c r="E19" s="9" t="s">
        <v>33</v>
      </c>
      <c r="F19" s="19">
        <v>62.6</v>
      </c>
      <c r="G19" s="20">
        <f t="shared" si="0"/>
        <v>31.3</v>
      </c>
      <c r="H19" s="20">
        <v>74.599999999999994</v>
      </c>
      <c r="I19" s="20">
        <f t="shared" si="1"/>
        <v>14.92</v>
      </c>
      <c r="J19" s="20">
        <v>253.92</v>
      </c>
      <c r="K19" s="20">
        <f t="shared" si="2"/>
        <v>63.48</v>
      </c>
      <c r="L19" s="20">
        <f t="shared" si="3"/>
        <v>19.043999999999997</v>
      </c>
      <c r="M19" s="26"/>
      <c r="N19" s="26"/>
      <c r="O19" s="14">
        <f t="shared" si="4"/>
        <v>65.263999999999996</v>
      </c>
      <c r="P19" s="24">
        <v>17</v>
      </c>
      <c r="Q19" s="24" t="s">
        <v>112</v>
      </c>
      <c r="R19" s="10"/>
    </row>
    <row r="20" spans="1:18" s="11" customFormat="1" ht="22.5" customHeight="1">
      <c r="A20" s="10">
        <v>22</v>
      </c>
      <c r="B20" s="8" t="s">
        <v>67</v>
      </c>
      <c r="C20" s="8" t="s">
        <v>32</v>
      </c>
      <c r="D20" s="9" t="s">
        <v>68</v>
      </c>
      <c r="E20" s="9" t="s">
        <v>33</v>
      </c>
      <c r="F20" s="19">
        <v>62.8</v>
      </c>
      <c r="G20" s="20">
        <f t="shared" si="0"/>
        <v>31.4</v>
      </c>
      <c r="H20" s="20">
        <v>71.599999999999994</v>
      </c>
      <c r="I20" s="20">
        <f t="shared" si="1"/>
        <v>14.32</v>
      </c>
      <c r="J20" s="20">
        <v>257.67</v>
      </c>
      <c r="K20" s="20">
        <f t="shared" si="2"/>
        <v>64.417500000000004</v>
      </c>
      <c r="L20" s="20">
        <f t="shared" si="3"/>
        <v>19.32525</v>
      </c>
      <c r="M20" s="26"/>
      <c r="N20" s="26"/>
      <c r="O20" s="14">
        <f t="shared" si="4"/>
        <v>65.045249999999996</v>
      </c>
      <c r="P20" s="24">
        <v>18</v>
      </c>
      <c r="Q20" s="24" t="s">
        <v>112</v>
      </c>
      <c r="R20" s="10"/>
    </row>
    <row r="21" spans="1:18" s="11" customFormat="1" ht="22.5" customHeight="1">
      <c r="A21" s="10">
        <v>6</v>
      </c>
      <c r="B21" s="8" t="s">
        <v>42</v>
      </c>
      <c r="C21" s="8" t="s">
        <v>32</v>
      </c>
      <c r="D21" s="9" t="s">
        <v>11</v>
      </c>
      <c r="E21" s="9" t="s">
        <v>33</v>
      </c>
      <c r="F21" s="19">
        <v>66.8</v>
      </c>
      <c r="G21" s="20">
        <f t="shared" si="0"/>
        <v>33.4</v>
      </c>
      <c r="H21" s="20">
        <v>78.8</v>
      </c>
      <c r="I21" s="20">
        <f t="shared" si="1"/>
        <v>15.76</v>
      </c>
      <c r="J21" s="20">
        <v>211.33</v>
      </c>
      <c r="K21" s="20">
        <f t="shared" si="2"/>
        <v>52.832500000000003</v>
      </c>
      <c r="L21" s="20">
        <f t="shared" si="3"/>
        <v>15.84975</v>
      </c>
      <c r="M21" s="26"/>
      <c r="N21" s="26"/>
      <c r="O21" s="14">
        <f t="shared" si="4"/>
        <v>65.009749999999997</v>
      </c>
      <c r="P21" s="24">
        <v>19</v>
      </c>
      <c r="Q21" s="24" t="s">
        <v>112</v>
      </c>
      <c r="R21" s="10"/>
    </row>
    <row r="22" spans="1:18" s="11" customFormat="1" ht="22.5" customHeight="1">
      <c r="A22" s="10">
        <v>36</v>
      </c>
      <c r="B22" s="8" t="s">
        <v>92</v>
      </c>
      <c r="C22" s="8" t="s">
        <v>32</v>
      </c>
      <c r="D22" s="9" t="s">
        <v>70</v>
      </c>
      <c r="E22" s="9" t="s">
        <v>33</v>
      </c>
      <c r="F22" s="19">
        <v>60.2</v>
      </c>
      <c r="G22" s="20">
        <f t="shared" si="0"/>
        <v>30.1</v>
      </c>
      <c r="H22" s="20">
        <v>77</v>
      </c>
      <c r="I22" s="20">
        <f t="shared" si="1"/>
        <v>15.4</v>
      </c>
      <c r="J22" s="20">
        <v>202.67</v>
      </c>
      <c r="K22" s="20">
        <f t="shared" si="2"/>
        <v>50.667499999999997</v>
      </c>
      <c r="L22" s="20">
        <f t="shared" si="3"/>
        <v>15.200249999999999</v>
      </c>
      <c r="M22" s="26">
        <v>2</v>
      </c>
      <c r="N22" s="26">
        <v>2</v>
      </c>
      <c r="O22" s="14">
        <f t="shared" si="4"/>
        <v>64.700249999999997</v>
      </c>
      <c r="P22" s="24">
        <v>20</v>
      </c>
      <c r="Q22" s="24" t="s">
        <v>112</v>
      </c>
      <c r="R22" s="10"/>
    </row>
    <row r="23" spans="1:18" s="11" customFormat="1" ht="22.5" customHeight="1">
      <c r="A23" s="10">
        <v>8</v>
      </c>
      <c r="B23" s="8" t="s">
        <v>45</v>
      </c>
      <c r="C23" s="8" t="s">
        <v>32</v>
      </c>
      <c r="D23" s="9" t="s">
        <v>30</v>
      </c>
      <c r="E23" s="9" t="s">
        <v>33</v>
      </c>
      <c r="F23" s="19">
        <v>65.8</v>
      </c>
      <c r="G23" s="20">
        <f t="shared" si="0"/>
        <v>32.9</v>
      </c>
      <c r="H23" s="20">
        <v>84.8</v>
      </c>
      <c r="I23" s="20">
        <f t="shared" si="1"/>
        <v>16.96</v>
      </c>
      <c r="J23" s="20">
        <v>156.66999999999999</v>
      </c>
      <c r="K23" s="20">
        <f t="shared" si="2"/>
        <v>39.167499999999997</v>
      </c>
      <c r="L23" s="20">
        <f t="shared" si="3"/>
        <v>11.750249999999999</v>
      </c>
      <c r="M23" s="26">
        <v>2</v>
      </c>
      <c r="N23" s="26"/>
      <c r="O23" s="14">
        <f t="shared" si="4"/>
        <v>63.610250000000001</v>
      </c>
      <c r="P23" s="24">
        <v>21</v>
      </c>
      <c r="Q23" s="24" t="s">
        <v>112</v>
      </c>
      <c r="R23" s="10"/>
    </row>
    <row r="24" spans="1:18" s="11" customFormat="1" ht="22.5" customHeight="1">
      <c r="A24" s="8">
        <v>9</v>
      </c>
      <c r="B24" s="8" t="s">
        <v>46</v>
      </c>
      <c r="C24" s="8" t="s">
        <v>32</v>
      </c>
      <c r="D24" s="9" t="s">
        <v>27</v>
      </c>
      <c r="E24" s="9" t="s">
        <v>33</v>
      </c>
      <c r="F24" s="19">
        <v>65.8</v>
      </c>
      <c r="G24" s="20">
        <f t="shared" si="0"/>
        <v>32.9</v>
      </c>
      <c r="H24" s="20">
        <v>72.8</v>
      </c>
      <c r="I24" s="20">
        <f t="shared" si="1"/>
        <v>14.56</v>
      </c>
      <c r="J24" s="20">
        <v>180.67</v>
      </c>
      <c r="K24" s="20">
        <f t="shared" si="2"/>
        <v>45.167499999999997</v>
      </c>
      <c r="L24" s="20">
        <f t="shared" si="3"/>
        <v>13.550249999999998</v>
      </c>
      <c r="M24" s="26">
        <v>2</v>
      </c>
      <c r="N24" s="26"/>
      <c r="O24" s="14">
        <f t="shared" si="4"/>
        <v>63.010249999999999</v>
      </c>
      <c r="P24" s="24">
        <v>22</v>
      </c>
      <c r="Q24" s="24" t="s">
        <v>112</v>
      </c>
      <c r="R24" s="10"/>
    </row>
    <row r="25" spans="1:18" s="11" customFormat="1" ht="22.5" customHeight="1">
      <c r="A25" s="10">
        <v>32</v>
      </c>
      <c r="B25" s="10" t="s">
        <v>85</v>
      </c>
      <c r="C25" s="10" t="s">
        <v>32</v>
      </c>
      <c r="D25" s="9" t="s">
        <v>86</v>
      </c>
      <c r="E25" s="9" t="s">
        <v>33</v>
      </c>
      <c r="F25" s="19">
        <v>60.9</v>
      </c>
      <c r="G25" s="20">
        <f t="shared" si="0"/>
        <v>30.45</v>
      </c>
      <c r="H25" s="20">
        <v>79.8</v>
      </c>
      <c r="I25" s="20">
        <f t="shared" si="1"/>
        <v>15.96</v>
      </c>
      <c r="J25" s="20">
        <v>188.5</v>
      </c>
      <c r="K25" s="20">
        <f t="shared" si="2"/>
        <v>47.125</v>
      </c>
      <c r="L25" s="20">
        <f t="shared" si="3"/>
        <v>14.137499999999999</v>
      </c>
      <c r="M25" s="26">
        <v>2</v>
      </c>
      <c r="N25" s="26"/>
      <c r="O25" s="14">
        <f t="shared" si="4"/>
        <v>62.547499999999999</v>
      </c>
      <c r="P25" s="24">
        <v>23</v>
      </c>
      <c r="Q25" s="24" t="s">
        <v>112</v>
      </c>
      <c r="R25" s="10"/>
    </row>
    <row r="26" spans="1:18" s="11" customFormat="1" ht="22.5" customHeight="1">
      <c r="A26" s="10">
        <v>18</v>
      </c>
      <c r="B26" s="8" t="s">
        <v>61</v>
      </c>
      <c r="C26" s="8" t="s">
        <v>32</v>
      </c>
      <c r="D26" s="9" t="s">
        <v>11</v>
      </c>
      <c r="E26" s="9" t="s">
        <v>33</v>
      </c>
      <c r="F26" s="19">
        <v>63.7</v>
      </c>
      <c r="G26" s="20">
        <f t="shared" si="0"/>
        <v>31.85</v>
      </c>
      <c r="H26" s="20">
        <v>81</v>
      </c>
      <c r="I26" s="20">
        <f t="shared" si="1"/>
        <v>16.2</v>
      </c>
      <c r="J26" s="20">
        <v>187.17</v>
      </c>
      <c r="K26" s="20">
        <f t="shared" si="2"/>
        <v>46.792499999999997</v>
      </c>
      <c r="L26" s="20">
        <f t="shared" si="3"/>
        <v>14.037749999999999</v>
      </c>
      <c r="M26" s="26"/>
      <c r="N26" s="26"/>
      <c r="O26" s="14">
        <f t="shared" si="4"/>
        <v>62.08775</v>
      </c>
      <c r="P26" s="24">
        <v>24</v>
      </c>
      <c r="Q26" s="24" t="s">
        <v>112</v>
      </c>
      <c r="R26" s="10"/>
    </row>
    <row r="27" spans="1:18" s="11" customFormat="1" ht="22.5" customHeight="1">
      <c r="A27" s="8">
        <v>35</v>
      </c>
      <c r="B27" s="8" t="s">
        <v>90</v>
      </c>
      <c r="C27" s="8" t="s">
        <v>32</v>
      </c>
      <c r="D27" s="9" t="s">
        <v>91</v>
      </c>
      <c r="E27" s="9" t="s">
        <v>33</v>
      </c>
      <c r="F27" s="19">
        <v>60.4</v>
      </c>
      <c r="G27" s="20">
        <f t="shared" si="0"/>
        <v>30.2</v>
      </c>
      <c r="H27" s="20">
        <v>72</v>
      </c>
      <c r="I27" s="20">
        <f t="shared" si="1"/>
        <v>14.4</v>
      </c>
      <c r="J27" s="20">
        <v>219.67</v>
      </c>
      <c r="K27" s="20">
        <f t="shared" si="2"/>
        <v>54.917499999999997</v>
      </c>
      <c r="L27" s="20">
        <f t="shared" si="3"/>
        <v>16.475249999999999</v>
      </c>
      <c r="M27" s="26"/>
      <c r="N27" s="26"/>
      <c r="O27" s="14">
        <f t="shared" si="4"/>
        <v>61.075249999999997</v>
      </c>
      <c r="P27" s="24">
        <v>25</v>
      </c>
      <c r="Q27" s="24" t="s">
        <v>112</v>
      </c>
      <c r="R27" s="10"/>
    </row>
    <row r="28" spans="1:18" s="11" customFormat="1" ht="22.5" customHeight="1">
      <c r="A28" s="10">
        <v>14</v>
      </c>
      <c r="B28" s="8" t="s">
        <v>55</v>
      </c>
      <c r="C28" s="8" t="s">
        <v>32</v>
      </c>
      <c r="D28" s="9" t="s">
        <v>27</v>
      </c>
      <c r="E28" s="9" t="s">
        <v>33</v>
      </c>
      <c r="F28" s="19">
        <v>64</v>
      </c>
      <c r="G28" s="20">
        <f t="shared" si="0"/>
        <v>32</v>
      </c>
      <c r="H28" s="20">
        <v>82.6</v>
      </c>
      <c r="I28" s="20">
        <f t="shared" si="1"/>
        <v>16.52</v>
      </c>
      <c r="J28" s="20">
        <v>146.91999999999999</v>
      </c>
      <c r="K28" s="20">
        <f t="shared" si="2"/>
        <v>36.729999999999997</v>
      </c>
      <c r="L28" s="20">
        <f t="shared" si="3"/>
        <v>11.018999999999998</v>
      </c>
      <c r="M28" s="26"/>
      <c r="N28" s="26"/>
      <c r="O28" s="14">
        <f t="shared" si="4"/>
        <v>59.538999999999994</v>
      </c>
      <c r="P28" s="24">
        <v>26</v>
      </c>
      <c r="Q28" s="24" t="s">
        <v>112</v>
      </c>
      <c r="R28" s="10"/>
    </row>
    <row r="29" spans="1:18" s="11" customFormat="1" ht="22.5" customHeight="1">
      <c r="A29" s="10">
        <v>16</v>
      </c>
      <c r="B29" s="12" t="s">
        <v>57</v>
      </c>
      <c r="C29" s="8" t="s">
        <v>32</v>
      </c>
      <c r="D29" s="9" t="s">
        <v>58</v>
      </c>
      <c r="E29" s="9" t="s">
        <v>33</v>
      </c>
      <c r="F29" s="19">
        <v>63.8</v>
      </c>
      <c r="G29" s="20">
        <f t="shared" si="0"/>
        <v>31.9</v>
      </c>
      <c r="H29" s="20">
        <v>77.2</v>
      </c>
      <c r="I29" s="20">
        <f t="shared" si="1"/>
        <v>15.440000000000001</v>
      </c>
      <c r="J29" s="20">
        <v>160.5</v>
      </c>
      <c r="K29" s="20">
        <f t="shared" si="2"/>
        <v>40.125</v>
      </c>
      <c r="L29" s="20">
        <f t="shared" si="3"/>
        <v>12.0375</v>
      </c>
      <c r="M29" s="26"/>
      <c r="N29" s="26"/>
      <c r="O29" s="14">
        <f t="shared" si="4"/>
        <v>59.377500000000005</v>
      </c>
      <c r="P29" s="24">
        <v>27</v>
      </c>
      <c r="Q29" s="24" t="s">
        <v>112</v>
      </c>
      <c r="R29" s="10"/>
    </row>
    <row r="30" spans="1:18" s="11" customFormat="1" ht="22.5" customHeight="1">
      <c r="A30" s="8">
        <v>11</v>
      </c>
      <c r="B30" s="8" t="s">
        <v>49</v>
      </c>
      <c r="C30" s="8" t="s">
        <v>32</v>
      </c>
      <c r="D30" s="9" t="s">
        <v>50</v>
      </c>
      <c r="E30" s="9" t="s">
        <v>33</v>
      </c>
      <c r="F30" s="19">
        <v>65.3</v>
      </c>
      <c r="G30" s="20">
        <f t="shared" si="0"/>
        <v>32.65</v>
      </c>
      <c r="H30" s="20">
        <v>83.6</v>
      </c>
      <c r="I30" s="20">
        <f t="shared" si="1"/>
        <v>16.72</v>
      </c>
      <c r="J30" s="20">
        <v>97.67</v>
      </c>
      <c r="K30" s="20">
        <f t="shared" si="2"/>
        <v>24.4175</v>
      </c>
      <c r="L30" s="20">
        <f t="shared" si="3"/>
        <v>7.3252499999999996</v>
      </c>
      <c r="M30" s="26">
        <v>2</v>
      </c>
      <c r="N30" s="26"/>
      <c r="O30" s="14">
        <f t="shared" si="4"/>
        <v>58.695249999999994</v>
      </c>
      <c r="P30" s="24">
        <v>28</v>
      </c>
      <c r="Q30" s="24" t="s">
        <v>112</v>
      </c>
      <c r="R30" s="10"/>
    </row>
    <row r="31" spans="1:18" s="11" customFormat="1" ht="22.5" customHeight="1">
      <c r="A31" s="10">
        <v>34</v>
      </c>
      <c r="B31" s="12" t="s">
        <v>89</v>
      </c>
      <c r="C31" s="8" t="s">
        <v>32</v>
      </c>
      <c r="D31" s="9" t="s">
        <v>29</v>
      </c>
      <c r="E31" s="9" t="s">
        <v>33</v>
      </c>
      <c r="F31" s="19">
        <v>60.4</v>
      </c>
      <c r="G31" s="20">
        <f t="shared" si="0"/>
        <v>30.2</v>
      </c>
      <c r="H31" s="20">
        <v>75.599999999999994</v>
      </c>
      <c r="I31" s="20">
        <f t="shared" si="1"/>
        <v>15.12</v>
      </c>
      <c r="J31" s="20">
        <v>177.42</v>
      </c>
      <c r="K31" s="20">
        <f t="shared" si="2"/>
        <v>44.354999999999997</v>
      </c>
      <c r="L31" s="20">
        <f t="shared" si="3"/>
        <v>13.306499999999998</v>
      </c>
      <c r="M31" s="26"/>
      <c r="N31" s="26"/>
      <c r="O31" s="14">
        <f t="shared" si="4"/>
        <v>58.6265</v>
      </c>
      <c r="P31" s="24">
        <v>29</v>
      </c>
      <c r="Q31" s="24" t="s">
        <v>112</v>
      </c>
      <c r="R31" s="10"/>
    </row>
    <row r="32" spans="1:18" s="11" customFormat="1" ht="22.5" customHeight="1">
      <c r="A32" s="10">
        <v>20</v>
      </c>
      <c r="B32" s="8" t="s">
        <v>64</v>
      </c>
      <c r="C32" s="8" t="s">
        <v>32</v>
      </c>
      <c r="D32" s="9" t="s">
        <v>65</v>
      </c>
      <c r="E32" s="9" t="s">
        <v>33</v>
      </c>
      <c r="F32" s="19">
        <v>63.3</v>
      </c>
      <c r="G32" s="20">
        <f t="shared" si="0"/>
        <v>31.65</v>
      </c>
      <c r="H32" s="20">
        <v>78.599999999999994</v>
      </c>
      <c r="I32" s="20">
        <f t="shared" si="1"/>
        <v>15.719999999999999</v>
      </c>
      <c r="J32" s="20">
        <v>104.42</v>
      </c>
      <c r="K32" s="20">
        <f t="shared" si="2"/>
        <v>26.105</v>
      </c>
      <c r="L32" s="20">
        <f t="shared" si="3"/>
        <v>7.8315000000000001</v>
      </c>
      <c r="M32" s="26">
        <v>2</v>
      </c>
      <c r="N32" s="26"/>
      <c r="O32" s="14">
        <f t="shared" si="4"/>
        <v>57.201499999999996</v>
      </c>
      <c r="P32" s="24">
        <v>30</v>
      </c>
      <c r="Q32" s="24" t="s">
        <v>112</v>
      </c>
      <c r="R32" s="10"/>
    </row>
    <row r="33" spans="1:18" s="11" customFormat="1" ht="22.5" customHeight="1">
      <c r="A33" s="10">
        <v>30</v>
      </c>
      <c r="B33" s="8" t="s">
        <v>81</v>
      </c>
      <c r="C33" s="8" t="s">
        <v>32</v>
      </c>
      <c r="D33" s="9" t="s">
        <v>82</v>
      </c>
      <c r="E33" s="9" t="s">
        <v>33</v>
      </c>
      <c r="F33" s="19">
        <v>61</v>
      </c>
      <c r="G33" s="20">
        <f t="shared" si="0"/>
        <v>30.5</v>
      </c>
      <c r="H33" s="20">
        <v>76.8</v>
      </c>
      <c r="I33" s="20">
        <f t="shared" si="1"/>
        <v>15.36</v>
      </c>
      <c r="J33" s="20">
        <v>86.25</v>
      </c>
      <c r="K33" s="20">
        <f t="shared" si="2"/>
        <v>21.5625</v>
      </c>
      <c r="L33" s="20">
        <f t="shared" si="3"/>
        <v>6.46875</v>
      </c>
      <c r="M33" s="26">
        <v>2</v>
      </c>
      <c r="N33" s="26"/>
      <c r="O33" s="14">
        <f t="shared" si="4"/>
        <v>54.328749999999999</v>
      </c>
      <c r="P33" s="24">
        <v>31</v>
      </c>
      <c r="Q33" s="24" t="s">
        <v>112</v>
      </c>
      <c r="R33" s="10"/>
    </row>
    <row r="34" spans="1:18" s="11" customFormat="1" ht="22.5" customHeight="1">
      <c r="A34" s="8">
        <v>29</v>
      </c>
      <c r="B34" s="8" t="s">
        <v>79</v>
      </c>
      <c r="C34" s="8" t="s">
        <v>32</v>
      </c>
      <c r="D34" s="9" t="s">
        <v>80</v>
      </c>
      <c r="E34" s="9" t="s">
        <v>33</v>
      </c>
      <c r="F34" s="19">
        <v>61.1</v>
      </c>
      <c r="G34" s="20">
        <f t="shared" si="0"/>
        <v>30.55</v>
      </c>
      <c r="H34" s="20">
        <v>78.599999999999994</v>
      </c>
      <c r="I34" s="20">
        <f t="shared" si="1"/>
        <v>15.719999999999999</v>
      </c>
      <c r="J34" s="20">
        <v>84.17</v>
      </c>
      <c r="K34" s="20">
        <f t="shared" si="2"/>
        <v>21.0425</v>
      </c>
      <c r="L34" s="20">
        <f t="shared" si="3"/>
        <v>6.3127500000000003</v>
      </c>
      <c r="M34" s="26"/>
      <c r="N34" s="26"/>
      <c r="O34" s="14">
        <f t="shared" si="4"/>
        <v>52.582749999999997</v>
      </c>
      <c r="P34" s="24">
        <v>32</v>
      </c>
      <c r="Q34" s="24" t="s">
        <v>112</v>
      </c>
      <c r="R34" s="10"/>
    </row>
    <row r="35" spans="1:18" s="11" customFormat="1" ht="22.5" customHeight="1">
      <c r="A35" s="8">
        <v>27</v>
      </c>
      <c r="B35" s="8" t="s">
        <v>75</v>
      </c>
      <c r="C35" s="8" t="s">
        <v>32</v>
      </c>
      <c r="D35" s="9" t="s">
        <v>76</v>
      </c>
      <c r="E35" s="9" t="s">
        <v>33</v>
      </c>
      <c r="F35" s="19">
        <v>61.3</v>
      </c>
      <c r="G35" s="20">
        <f t="shared" si="0"/>
        <v>30.65</v>
      </c>
      <c r="H35" s="20">
        <v>70.599999999999994</v>
      </c>
      <c r="I35" s="20">
        <f t="shared" si="1"/>
        <v>14.12</v>
      </c>
      <c r="J35" s="20">
        <v>83.33</v>
      </c>
      <c r="K35" s="20">
        <f t="shared" si="2"/>
        <v>20.8325</v>
      </c>
      <c r="L35" s="20">
        <f t="shared" si="3"/>
        <v>6.2497499999999997</v>
      </c>
      <c r="M35" s="26"/>
      <c r="N35" s="26"/>
      <c r="O35" s="14">
        <f t="shared" si="4"/>
        <v>51.019749999999995</v>
      </c>
      <c r="P35" s="24">
        <v>33</v>
      </c>
      <c r="Q35" s="24" t="s">
        <v>112</v>
      </c>
      <c r="R35" s="10"/>
    </row>
    <row r="36" spans="1:18" s="11" customFormat="1" ht="22.5" customHeight="1">
      <c r="A36" s="10">
        <v>26</v>
      </c>
      <c r="B36" s="8" t="s">
        <v>74</v>
      </c>
      <c r="C36" s="8" t="s">
        <v>32</v>
      </c>
      <c r="D36" s="9" t="s">
        <v>26</v>
      </c>
      <c r="E36" s="9" t="s">
        <v>33</v>
      </c>
      <c r="F36" s="19">
        <v>61.9</v>
      </c>
      <c r="G36" s="20">
        <f t="shared" si="0"/>
        <v>30.95</v>
      </c>
      <c r="H36" s="20">
        <v>79</v>
      </c>
      <c r="I36" s="20">
        <f t="shared" si="1"/>
        <v>15.8</v>
      </c>
      <c r="J36" s="20" t="s">
        <v>99</v>
      </c>
      <c r="K36" s="20" t="s">
        <v>99</v>
      </c>
      <c r="L36" s="20" t="s">
        <v>99</v>
      </c>
      <c r="M36" s="26"/>
      <c r="N36" s="26"/>
      <c r="O36" s="20"/>
      <c r="P36" s="24"/>
      <c r="Q36" s="24" t="s">
        <v>112</v>
      </c>
      <c r="R36" s="28"/>
    </row>
    <row r="37" spans="1:18" s="11" customFormat="1" ht="22.5" customHeight="1">
      <c r="A37" s="10">
        <v>28</v>
      </c>
      <c r="B37" s="8" t="s">
        <v>77</v>
      </c>
      <c r="C37" s="8" t="s">
        <v>32</v>
      </c>
      <c r="D37" s="9" t="s">
        <v>78</v>
      </c>
      <c r="E37" s="9" t="s">
        <v>33</v>
      </c>
      <c r="F37" s="19">
        <v>61.2</v>
      </c>
      <c r="G37" s="20">
        <f t="shared" si="0"/>
        <v>30.6</v>
      </c>
      <c r="H37" s="20" t="s">
        <v>95</v>
      </c>
      <c r="I37" s="20" t="s">
        <v>99</v>
      </c>
      <c r="J37" s="20" t="s">
        <v>99</v>
      </c>
      <c r="K37" s="20" t="s">
        <v>99</v>
      </c>
      <c r="L37" s="20" t="s">
        <v>99</v>
      </c>
      <c r="M37" s="26"/>
      <c r="N37" s="26"/>
      <c r="O37" s="20"/>
      <c r="P37" s="24"/>
      <c r="Q37" s="24" t="s">
        <v>112</v>
      </c>
      <c r="R37" s="10"/>
    </row>
    <row r="38" spans="1:18" s="11" customFormat="1" ht="22.5" customHeight="1">
      <c r="A38" s="10">
        <v>10</v>
      </c>
      <c r="B38" s="8" t="s">
        <v>47</v>
      </c>
      <c r="C38" s="8" t="s">
        <v>32</v>
      </c>
      <c r="D38" s="9" t="s">
        <v>48</v>
      </c>
      <c r="E38" s="9" t="s">
        <v>33</v>
      </c>
      <c r="F38" s="19">
        <v>65.3</v>
      </c>
      <c r="G38" s="20">
        <f t="shared" si="0"/>
        <v>32.65</v>
      </c>
      <c r="H38" s="20" t="s">
        <v>95</v>
      </c>
      <c r="I38" s="20" t="s">
        <v>95</v>
      </c>
      <c r="J38" s="20" t="s">
        <v>95</v>
      </c>
      <c r="K38" s="20" t="s">
        <v>99</v>
      </c>
      <c r="L38" s="20" t="s">
        <v>95</v>
      </c>
      <c r="M38" s="26"/>
      <c r="N38" s="26"/>
      <c r="O38" s="20"/>
      <c r="P38" s="24"/>
      <c r="Q38" s="24" t="s">
        <v>112</v>
      </c>
      <c r="R38" s="10"/>
    </row>
    <row r="39" spans="1:18">
      <c r="P39"/>
      <c r="Q39"/>
    </row>
  </sheetData>
  <autoFilter ref="A2:R2">
    <filterColumn colId="16"/>
    <sortState ref="A3:R38">
      <sortCondition descending="1" ref="O2"/>
    </sortState>
  </autoFilter>
  <mergeCells count="1">
    <mergeCell ref="A1:R1"/>
  </mergeCells>
  <phoneticPr fontId="5" type="noConversion"/>
  <pageMargins left="0.39370078740157483" right="0.39370078740157483" top="0.74803149606299213" bottom="0.74803149606299213" header="0.31496062992125984" footer="0.31496062992125984"/>
  <pageSetup paperSize="9" orientation="landscape" horizontalDpi="0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11"/>
  <sheetViews>
    <sheetView tabSelected="1" workbookViewId="0">
      <selection activeCell="A7" sqref="A7:XFD7"/>
    </sheetView>
  </sheetViews>
  <sheetFormatPr defaultRowHeight="14.25"/>
  <cols>
    <col min="1" max="1" width="3.25" customWidth="1"/>
    <col min="2" max="2" width="6.875" customWidth="1"/>
    <col min="3" max="3" width="4.875" customWidth="1"/>
    <col min="5" max="5" width="7" customWidth="1"/>
    <col min="11" max="11" width="9" customWidth="1"/>
    <col min="13" max="14" width="6.125" style="25" customWidth="1"/>
    <col min="15" max="15" width="7.875" customWidth="1"/>
    <col min="16" max="17" width="7.625" style="25" customWidth="1"/>
    <col min="18" max="18" width="7.25" customWidth="1"/>
  </cols>
  <sheetData>
    <row r="1" spans="1:18" ht="96.75" customHeight="1">
      <c r="A1" s="29" t="s">
        <v>107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ht="67.5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16" t="s">
        <v>98</v>
      </c>
      <c r="G2" s="16" t="s">
        <v>93</v>
      </c>
      <c r="H2" s="16" t="s">
        <v>97</v>
      </c>
      <c r="I2" s="16" t="s">
        <v>94</v>
      </c>
      <c r="J2" s="16" t="s">
        <v>96</v>
      </c>
      <c r="K2" s="16" t="s">
        <v>100</v>
      </c>
      <c r="L2" s="22" t="s">
        <v>101</v>
      </c>
      <c r="M2" s="2" t="s">
        <v>105</v>
      </c>
      <c r="N2" s="2" t="s">
        <v>104</v>
      </c>
      <c r="O2" s="13" t="s">
        <v>102</v>
      </c>
      <c r="P2" s="2" t="s">
        <v>106</v>
      </c>
      <c r="Q2" s="2" t="s">
        <v>110</v>
      </c>
      <c r="R2" s="1" t="s">
        <v>5</v>
      </c>
    </row>
    <row r="3" spans="1:18" ht="35.1" customHeight="1">
      <c r="A3" s="6">
        <v>2</v>
      </c>
      <c r="B3" s="4" t="s">
        <v>10</v>
      </c>
      <c r="C3" s="4" t="s">
        <v>7</v>
      </c>
      <c r="D3" s="5" t="s">
        <v>11</v>
      </c>
      <c r="E3" s="5" t="s">
        <v>9</v>
      </c>
      <c r="F3" s="17">
        <v>65.099999999999994</v>
      </c>
      <c r="G3" s="18">
        <f t="shared" ref="G3:G11" si="0">F3*0.5</f>
        <v>32.549999999999997</v>
      </c>
      <c r="H3" s="18">
        <v>83.8</v>
      </c>
      <c r="I3" s="18">
        <f t="shared" ref="I3:I11" si="1">H3*0.2</f>
        <v>16.760000000000002</v>
      </c>
      <c r="J3" s="18">
        <v>318</v>
      </c>
      <c r="K3" s="18">
        <f t="shared" ref="K3:K11" si="2">J3/4</f>
        <v>79.5</v>
      </c>
      <c r="L3" s="18">
        <f t="shared" ref="L3:L11" si="3">K3*0.3</f>
        <v>23.849999999999998</v>
      </c>
      <c r="M3" s="24">
        <v>2</v>
      </c>
      <c r="N3" s="24"/>
      <c r="O3" s="14">
        <f t="shared" ref="O3:O11" si="4">G3+I3+L3+M3+N3</f>
        <v>75.16</v>
      </c>
      <c r="P3" s="24">
        <v>1</v>
      </c>
      <c r="Q3" s="24" t="s">
        <v>111</v>
      </c>
      <c r="R3" s="6"/>
    </row>
    <row r="4" spans="1:18" ht="35.1" customHeight="1">
      <c r="A4" s="10">
        <v>8</v>
      </c>
      <c r="B4" s="8" t="s">
        <v>22</v>
      </c>
      <c r="C4" s="8" t="s">
        <v>7</v>
      </c>
      <c r="D4" s="9" t="s">
        <v>23</v>
      </c>
      <c r="E4" s="9" t="s">
        <v>9</v>
      </c>
      <c r="F4" s="19">
        <v>62.1</v>
      </c>
      <c r="G4" s="20">
        <f t="shared" si="0"/>
        <v>31.05</v>
      </c>
      <c r="H4" s="20">
        <v>87</v>
      </c>
      <c r="I4" s="20">
        <f t="shared" si="1"/>
        <v>17.400000000000002</v>
      </c>
      <c r="J4" s="20">
        <v>329.17</v>
      </c>
      <c r="K4" s="20">
        <f t="shared" si="2"/>
        <v>82.292500000000004</v>
      </c>
      <c r="L4" s="20">
        <f t="shared" si="3"/>
        <v>24.687750000000001</v>
      </c>
      <c r="M4" s="26">
        <v>2</v>
      </c>
      <c r="N4" s="26"/>
      <c r="O4" s="14">
        <f t="shared" si="4"/>
        <v>75.137750000000011</v>
      </c>
      <c r="P4" s="24">
        <v>2</v>
      </c>
      <c r="Q4" s="24" t="s">
        <v>111</v>
      </c>
      <c r="R4" s="10"/>
    </row>
    <row r="5" spans="1:18" ht="35.1" customHeight="1">
      <c r="A5" s="4">
        <v>3</v>
      </c>
      <c r="B5" s="6" t="s">
        <v>12</v>
      </c>
      <c r="C5" s="6" t="s">
        <v>7</v>
      </c>
      <c r="D5" s="7" t="s">
        <v>13</v>
      </c>
      <c r="E5" s="5" t="s">
        <v>9</v>
      </c>
      <c r="F5" s="17">
        <v>65.099999999999994</v>
      </c>
      <c r="G5" s="18">
        <f t="shared" si="0"/>
        <v>32.549999999999997</v>
      </c>
      <c r="H5" s="18">
        <v>83.6</v>
      </c>
      <c r="I5" s="18">
        <f t="shared" si="1"/>
        <v>16.72</v>
      </c>
      <c r="J5" s="18">
        <v>285.42</v>
      </c>
      <c r="K5" s="18">
        <f t="shared" si="2"/>
        <v>71.355000000000004</v>
      </c>
      <c r="L5" s="18">
        <f t="shared" si="3"/>
        <v>21.406500000000001</v>
      </c>
      <c r="M5" s="24">
        <v>2</v>
      </c>
      <c r="N5" s="24"/>
      <c r="O5" s="14">
        <f t="shared" si="4"/>
        <v>72.676500000000004</v>
      </c>
      <c r="P5" s="24">
        <v>3</v>
      </c>
      <c r="Q5" s="24" t="s">
        <v>111</v>
      </c>
      <c r="R5" s="6"/>
    </row>
    <row r="6" spans="1:18" ht="35.1" customHeight="1">
      <c r="A6" s="6">
        <v>5</v>
      </c>
      <c r="B6" s="4" t="s">
        <v>16</v>
      </c>
      <c r="C6" s="4" t="s">
        <v>7</v>
      </c>
      <c r="D6" s="5" t="s">
        <v>17</v>
      </c>
      <c r="E6" s="5" t="s">
        <v>9</v>
      </c>
      <c r="F6" s="17">
        <v>63.9</v>
      </c>
      <c r="G6" s="18">
        <f t="shared" si="0"/>
        <v>31.95</v>
      </c>
      <c r="H6" s="18">
        <v>81.599999999999994</v>
      </c>
      <c r="I6" s="18">
        <f t="shared" si="1"/>
        <v>16.32</v>
      </c>
      <c r="J6" s="18">
        <v>286</v>
      </c>
      <c r="K6" s="18">
        <f t="shared" si="2"/>
        <v>71.5</v>
      </c>
      <c r="L6" s="18">
        <f t="shared" si="3"/>
        <v>21.45</v>
      </c>
      <c r="M6" s="24">
        <v>2</v>
      </c>
      <c r="N6" s="24"/>
      <c r="O6" s="14">
        <f t="shared" si="4"/>
        <v>71.72</v>
      </c>
      <c r="P6" s="24">
        <v>4</v>
      </c>
      <c r="Q6" s="24" t="s">
        <v>112</v>
      </c>
      <c r="R6" s="6"/>
    </row>
    <row r="7" spans="1:18" ht="35.1" customHeight="1">
      <c r="A7" s="4">
        <v>4</v>
      </c>
      <c r="B7" s="4" t="s">
        <v>14</v>
      </c>
      <c r="C7" s="4" t="s">
        <v>7</v>
      </c>
      <c r="D7" s="5" t="s">
        <v>15</v>
      </c>
      <c r="E7" s="5" t="s">
        <v>9</v>
      </c>
      <c r="F7" s="17">
        <v>64.8</v>
      </c>
      <c r="G7" s="18">
        <f t="shared" si="0"/>
        <v>32.4</v>
      </c>
      <c r="H7" s="18">
        <v>80.400000000000006</v>
      </c>
      <c r="I7" s="18">
        <f t="shared" si="1"/>
        <v>16.080000000000002</v>
      </c>
      <c r="J7" s="18">
        <v>236.25</v>
      </c>
      <c r="K7" s="18">
        <f t="shared" si="2"/>
        <v>59.0625</v>
      </c>
      <c r="L7" s="18">
        <f t="shared" si="3"/>
        <v>17.71875</v>
      </c>
      <c r="M7" s="24">
        <v>2</v>
      </c>
      <c r="N7" s="24">
        <v>2</v>
      </c>
      <c r="O7" s="14">
        <f t="shared" si="4"/>
        <v>70.198750000000004</v>
      </c>
      <c r="P7" s="24">
        <v>5</v>
      </c>
      <c r="Q7" s="24" t="s">
        <v>112</v>
      </c>
      <c r="R7" s="6"/>
    </row>
    <row r="8" spans="1:18" ht="35.1" customHeight="1">
      <c r="A8" s="8">
        <v>7</v>
      </c>
      <c r="B8" s="8" t="s">
        <v>20</v>
      </c>
      <c r="C8" s="8" t="s">
        <v>7</v>
      </c>
      <c r="D8" s="9" t="s">
        <v>21</v>
      </c>
      <c r="E8" s="9" t="s">
        <v>9</v>
      </c>
      <c r="F8" s="19">
        <v>62.4</v>
      </c>
      <c r="G8" s="20">
        <f t="shared" si="0"/>
        <v>31.2</v>
      </c>
      <c r="H8" s="20">
        <v>84.8</v>
      </c>
      <c r="I8" s="20">
        <f t="shared" si="1"/>
        <v>16.96</v>
      </c>
      <c r="J8" s="20">
        <v>228.42</v>
      </c>
      <c r="K8" s="20">
        <f t="shared" si="2"/>
        <v>57.104999999999997</v>
      </c>
      <c r="L8" s="20">
        <f t="shared" si="3"/>
        <v>17.131499999999999</v>
      </c>
      <c r="M8" s="26"/>
      <c r="N8" s="26"/>
      <c r="O8" s="14">
        <f t="shared" si="4"/>
        <v>65.291499999999999</v>
      </c>
      <c r="P8" s="24">
        <v>6</v>
      </c>
      <c r="Q8" s="24" t="s">
        <v>112</v>
      </c>
      <c r="R8" s="10"/>
    </row>
    <row r="9" spans="1:18" ht="35.1" customHeight="1">
      <c r="A9" s="4">
        <v>1</v>
      </c>
      <c r="B9" s="4" t="s">
        <v>6</v>
      </c>
      <c r="C9" s="4" t="s">
        <v>7</v>
      </c>
      <c r="D9" s="5" t="s">
        <v>8</v>
      </c>
      <c r="E9" s="5" t="s">
        <v>9</v>
      </c>
      <c r="F9" s="17">
        <v>67.599999999999994</v>
      </c>
      <c r="G9" s="18">
        <f t="shared" si="0"/>
        <v>33.799999999999997</v>
      </c>
      <c r="H9" s="18">
        <v>87.6</v>
      </c>
      <c r="I9" s="18">
        <f t="shared" si="1"/>
        <v>17.52</v>
      </c>
      <c r="J9" s="18">
        <v>122.08</v>
      </c>
      <c r="K9" s="18">
        <f t="shared" si="2"/>
        <v>30.52</v>
      </c>
      <c r="L9" s="18">
        <f t="shared" si="3"/>
        <v>9.1559999999999988</v>
      </c>
      <c r="M9" s="24">
        <v>2</v>
      </c>
      <c r="N9" s="24"/>
      <c r="O9" s="14">
        <f t="shared" si="4"/>
        <v>62.475999999999992</v>
      </c>
      <c r="P9" s="24">
        <v>7</v>
      </c>
      <c r="Q9" s="24" t="s">
        <v>112</v>
      </c>
      <c r="R9" s="6"/>
    </row>
    <row r="10" spans="1:18" ht="35.1" customHeight="1">
      <c r="A10" s="8">
        <v>9</v>
      </c>
      <c r="B10" s="12" t="s">
        <v>24</v>
      </c>
      <c r="C10" s="8" t="s">
        <v>7</v>
      </c>
      <c r="D10" s="9" t="s">
        <v>25</v>
      </c>
      <c r="E10" s="9" t="s">
        <v>9</v>
      </c>
      <c r="F10" s="19">
        <v>61.9</v>
      </c>
      <c r="G10" s="20">
        <f t="shared" si="0"/>
        <v>30.95</v>
      </c>
      <c r="H10" s="20">
        <v>81.599999999999994</v>
      </c>
      <c r="I10" s="20">
        <f t="shared" si="1"/>
        <v>16.32</v>
      </c>
      <c r="J10" s="20">
        <v>173.5</v>
      </c>
      <c r="K10" s="20">
        <f t="shared" si="2"/>
        <v>43.375</v>
      </c>
      <c r="L10" s="20">
        <f t="shared" si="3"/>
        <v>13.012499999999999</v>
      </c>
      <c r="M10" s="26"/>
      <c r="N10" s="26"/>
      <c r="O10" s="14">
        <f t="shared" si="4"/>
        <v>60.282499999999999</v>
      </c>
      <c r="P10" s="24">
        <v>8</v>
      </c>
      <c r="Q10" s="24" t="s">
        <v>112</v>
      </c>
      <c r="R10" s="10"/>
    </row>
    <row r="11" spans="1:18" ht="35.1" customHeight="1">
      <c r="A11" s="8">
        <v>6</v>
      </c>
      <c r="B11" s="8" t="s">
        <v>18</v>
      </c>
      <c r="C11" s="8" t="s">
        <v>7</v>
      </c>
      <c r="D11" s="9" t="s">
        <v>19</v>
      </c>
      <c r="E11" s="9" t="s">
        <v>9</v>
      </c>
      <c r="F11" s="19">
        <v>62.9</v>
      </c>
      <c r="G11" s="20">
        <f t="shared" si="0"/>
        <v>31.45</v>
      </c>
      <c r="H11" s="20">
        <v>86.2</v>
      </c>
      <c r="I11" s="20">
        <f t="shared" si="1"/>
        <v>17.240000000000002</v>
      </c>
      <c r="J11" s="20">
        <v>102.92</v>
      </c>
      <c r="K11" s="20">
        <f t="shared" si="2"/>
        <v>25.73</v>
      </c>
      <c r="L11" s="20">
        <f t="shared" si="3"/>
        <v>7.7189999999999994</v>
      </c>
      <c r="M11" s="26"/>
      <c r="N11" s="26"/>
      <c r="O11" s="14">
        <f t="shared" si="4"/>
        <v>56.408999999999999</v>
      </c>
      <c r="P11" s="24">
        <v>9</v>
      </c>
      <c r="Q11" s="24" t="s">
        <v>112</v>
      </c>
      <c r="R11" s="10"/>
    </row>
  </sheetData>
  <mergeCells count="1">
    <mergeCell ref="A1:R1"/>
  </mergeCells>
  <phoneticPr fontId="5" type="noConversion"/>
  <pageMargins left="0.39370078740157483" right="0.39370078740157483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002岗</vt:lpstr>
      <vt:lpstr>001岗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2021-12-08T07:42:23Z</cp:lastPrinted>
  <dcterms:created xsi:type="dcterms:W3CDTF">2008-09-11T17:22:52Z</dcterms:created>
  <dcterms:modified xsi:type="dcterms:W3CDTF">2021-12-08T07:58:05Z</dcterms:modified>
</cp:coreProperties>
</file>